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clow\Documents\GitHub\cab-persistency\results\"/>
    </mc:Choice>
  </mc:AlternateContent>
  <xr:revisionPtr revIDLastSave="0" documentId="13_ncr:1_{2410BF18-346D-4A11-B53F-65A8DA3A929B}" xr6:coauthVersionLast="47" xr6:coauthVersionMax="47" xr10:uidLastSave="{00000000-0000-0000-0000-000000000000}"/>
  <bookViews>
    <workbookView xWindow="28680" yWindow="0" windowWidth="29040" windowHeight="15720" firstSheet="9" activeTab="10" xr2:uid="{E3C28A38-F81D-4012-A858-487C79F437B6}"/>
  </bookViews>
  <sheets>
    <sheet name="Contents" sheetId="5" r:id="rId1"/>
    <sheet name="data-stats-full" sheetId="1" r:id="rId2"/>
    <sheet name="data-pre-covid" sheetId="2" r:id="rId3"/>
    <sheet name="data-post-covid" sheetId="3" r:id="rId4"/>
    <sheet name="data-stats-comp" sheetId="4" r:id="rId5"/>
    <sheet name="unit-root-full" sheetId="6" r:id="rId6"/>
    <sheet name="unit-root-pre-covid" sheetId="7" r:id="rId7"/>
    <sheet name="MSUR test results" sheetId="13" r:id="rId8"/>
    <sheet name="Summary from MS UR" sheetId="14" r:id="rId9"/>
    <sheet name="Summary Stats Part II" sheetId="15" r:id="rId10"/>
    <sheet name="Regime Type Summary" sheetId="16" r:id="rId11"/>
    <sheet name="Regime Type by Year" sheetId="17" r:id="rId12"/>
    <sheet name="Regime Type by Year and CAB " sheetId="18" r:id="rId13"/>
    <sheet name="Regime Type by Year and IDC" sheetId="22" r:id="rId14"/>
    <sheet name="Regime Type and Currency Flex" sheetId="19" r:id="rId15"/>
    <sheet name="Regime Type and Financial Open" sheetId="20" r:id="rId16"/>
    <sheet name="Regime Type and Commodity Ex" sheetId="21" r:id="rId17"/>
    <sheet name="Fig 1" sheetId="9" r:id="rId18"/>
    <sheet name="Fig 2" sheetId="11" r:id="rId19"/>
    <sheet name="Fig3" sheetId="10" r:id="rId20"/>
    <sheet name="Fig4" sheetId="12" r:id="rId21"/>
  </sheets>
  <definedNames>
    <definedName name="_xlnm._FilterDatabase" localSheetId="7" hidden="1">'MSUR test results'!$A$2:$R$72</definedName>
    <definedName name="_xlnm._FilterDatabase" localSheetId="9" hidden="1">'Summary Stats Part II'!$A$1:$H$190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3" i="14" l="1"/>
  <c r="O4" i="14"/>
  <c r="O5" i="14"/>
  <c r="O6" i="14"/>
  <c r="O7" i="14"/>
  <c r="O2" i="14"/>
  <c r="N3" i="14"/>
  <c r="N4" i="14"/>
  <c r="N5" i="14"/>
  <c r="N6" i="14"/>
  <c r="N7" i="14"/>
  <c r="N8" i="14"/>
  <c r="N9" i="14"/>
  <c r="N10" i="14"/>
  <c r="N11" i="14"/>
  <c r="N12" i="14"/>
  <c r="N13" i="14"/>
  <c r="N14" i="14"/>
  <c r="N15" i="14"/>
  <c r="N16" i="14"/>
  <c r="N17" i="14"/>
  <c r="N18" i="14"/>
  <c r="N19" i="14"/>
  <c r="N20" i="14"/>
  <c r="N21" i="14"/>
  <c r="N2" i="14"/>
  <c r="M3" i="14"/>
  <c r="M4" i="14"/>
  <c r="M5" i="14"/>
  <c r="M6" i="14"/>
  <c r="M7" i="14"/>
  <c r="M8" i="14"/>
  <c r="M9" i="14"/>
  <c r="M10" i="14"/>
  <c r="M11" i="14"/>
  <c r="M12" i="14"/>
  <c r="M13" i="14"/>
  <c r="M14" i="14"/>
  <c r="M15" i="14"/>
  <c r="M16" i="14"/>
  <c r="M17" i="14"/>
  <c r="M18" i="14"/>
  <c r="M19" i="14"/>
  <c r="M20" i="14"/>
  <c r="M21" i="14"/>
  <c r="M2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3" i="14"/>
  <c r="L2" i="14"/>
  <c r="G19" i="13"/>
  <c r="M19" i="13"/>
  <c r="R19" i="13"/>
  <c r="G31" i="13"/>
  <c r="M31" i="13"/>
  <c r="R31" i="13"/>
  <c r="G43" i="13"/>
  <c r="M43" i="13"/>
  <c r="R43" i="13"/>
  <c r="G55" i="13"/>
  <c r="M55" i="13"/>
  <c r="R55" i="13"/>
  <c r="G67" i="13"/>
  <c r="R67" i="13"/>
  <c r="M67" i="13"/>
  <c r="Q67" i="13"/>
  <c r="Q55" i="13"/>
  <c r="Q43" i="13"/>
  <c r="Q31" i="13"/>
  <c r="Q19" i="13"/>
  <c r="G7" i="13"/>
  <c r="M7" i="13"/>
  <c r="Q7" i="13"/>
  <c r="N72" i="13"/>
  <c r="M72" i="13"/>
  <c r="N71" i="13"/>
  <c r="M71" i="13"/>
  <c r="N70" i="13"/>
  <c r="M70" i="13"/>
  <c r="N69" i="13"/>
  <c r="M69" i="13"/>
  <c r="N68" i="13"/>
  <c r="M68" i="13"/>
  <c r="N67" i="13"/>
  <c r="N66" i="13"/>
  <c r="M66" i="13"/>
  <c r="N65" i="13"/>
  <c r="M65" i="13"/>
  <c r="N64" i="13"/>
  <c r="M64" i="13"/>
  <c r="N63" i="13"/>
  <c r="M63" i="13"/>
  <c r="N62" i="13"/>
  <c r="M62" i="13"/>
  <c r="N61" i="13"/>
  <c r="M61" i="13"/>
  <c r="N60" i="13"/>
  <c r="M60" i="13"/>
  <c r="N59" i="13"/>
  <c r="M59" i="13"/>
  <c r="N58" i="13"/>
  <c r="M58" i="13"/>
  <c r="N57" i="13"/>
  <c r="M57" i="13"/>
  <c r="N56" i="13"/>
  <c r="M56" i="13"/>
  <c r="N55" i="13"/>
  <c r="N54" i="13"/>
  <c r="M54" i="13"/>
  <c r="N53" i="13"/>
  <c r="M53" i="13"/>
  <c r="N52" i="13"/>
  <c r="M52" i="13"/>
  <c r="N51" i="13"/>
  <c r="M51" i="13"/>
  <c r="N50" i="13"/>
  <c r="M50" i="13"/>
  <c r="N49" i="13"/>
  <c r="M49" i="13"/>
  <c r="N48" i="13"/>
  <c r="M48" i="13"/>
  <c r="N47" i="13"/>
  <c r="M47" i="13"/>
  <c r="N46" i="13"/>
  <c r="M46" i="13"/>
  <c r="N45" i="13"/>
  <c r="M45" i="13"/>
  <c r="N44" i="13"/>
  <c r="M44" i="13"/>
  <c r="N43" i="13"/>
  <c r="N42" i="13"/>
  <c r="M42" i="13"/>
  <c r="N41" i="13"/>
  <c r="M41" i="13"/>
  <c r="N40" i="13"/>
  <c r="M40" i="13"/>
  <c r="N39" i="13"/>
  <c r="M39" i="13"/>
  <c r="N38" i="13"/>
  <c r="M38" i="13"/>
  <c r="N37" i="13"/>
  <c r="M37" i="13"/>
  <c r="N36" i="13"/>
  <c r="M36" i="13"/>
  <c r="N35" i="13"/>
  <c r="M35" i="13"/>
  <c r="N34" i="13"/>
  <c r="M34" i="13"/>
  <c r="N33" i="13"/>
  <c r="M33" i="13"/>
  <c r="N32" i="13"/>
  <c r="M32" i="13"/>
  <c r="N31" i="13"/>
  <c r="N30" i="13"/>
  <c r="M30" i="13"/>
  <c r="N29" i="13"/>
  <c r="M29" i="13"/>
  <c r="N28" i="13"/>
  <c r="M28" i="13"/>
  <c r="N27" i="13"/>
  <c r="M27" i="13"/>
  <c r="N26" i="13"/>
  <c r="M26" i="13"/>
  <c r="N25" i="13"/>
  <c r="M25" i="13"/>
  <c r="N24" i="13"/>
  <c r="M24" i="13"/>
  <c r="N23" i="13"/>
  <c r="M23" i="13"/>
  <c r="N22" i="13"/>
  <c r="M22" i="13"/>
  <c r="N21" i="13"/>
  <c r="M21" i="13"/>
  <c r="N20" i="13"/>
  <c r="M20" i="13"/>
  <c r="N19" i="13"/>
  <c r="N18" i="13"/>
  <c r="M18" i="13"/>
  <c r="N17" i="13"/>
  <c r="M17" i="13"/>
  <c r="N16" i="13"/>
  <c r="M16" i="13"/>
  <c r="N15" i="13"/>
  <c r="M15" i="13"/>
  <c r="N14" i="13"/>
  <c r="M14" i="13"/>
  <c r="N13" i="13"/>
  <c r="M13" i="13"/>
  <c r="N12" i="13"/>
  <c r="M12" i="13"/>
  <c r="N11" i="13"/>
  <c r="M11" i="13"/>
  <c r="N10" i="13"/>
  <c r="M10" i="13"/>
  <c r="N9" i="13"/>
  <c r="M9" i="13"/>
  <c r="N8" i="13"/>
  <c r="M8" i="13"/>
  <c r="N7" i="13"/>
  <c r="N6" i="13"/>
  <c r="M6" i="13"/>
  <c r="N5" i="13"/>
  <c r="M5" i="13"/>
  <c r="N4" i="13"/>
  <c r="M4" i="13"/>
  <c r="N3" i="13"/>
  <c r="M3" i="13"/>
  <c r="H72" i="13"/>
  <c r="H71" i="13"/>
  <c r="H70" i="13"/>
  <c r="H69" i="13"/>
  <c r="H68" i="13"/>
  <c r="H67" i="13"/>
  <c r="H66" i="13"/>
  <c r="H65" i="13"/>
  <c r="H64" i="13"/>
  <c r="H63" i="13"/>
  <c r="H62" i="13"/>
  <c r="H61" i="13"/>
  <c r="H60" i="13"/>
  <c r="H59" i="13"/>
  <c r="H58" i="13"/>
  <c r="H57" i="13"/>
  <c r="H56" i="13"/>
  <c r="H55" i="13"/>
  <c r="H54" i="13"/>
  <c r="H53" i="13"/>
  <c r="H52" i="13"/>
  <c r="H51" i="13"/>
  <c r="H50" i="13"/>
  <c r="H49" i="13"/>
  <c r="H48" i="13"/>
  <c r="H47" i="13"/>
  <c r="H46" i="13"/>
  <c r="H45" i="13"/>
  <c r="H44" i="13"/>
  <c r="H43" i="13"/>
  <c r="H42" i="13"/>
  <c r="H41" i="13"/>
  <c r="H40" i="13"/>
  <c r="H39" i="13"/>
  <c r="H38" i="13"/>
  <c r="H37" i="13"/>
  <c r="H36" i="13"/>
  <c r="H35" i="13"/>
  <c r="H34" i="13"/>
  <c r="H33" i="13"/>
  <c r="H32" i="13"/>
  <c r="H31" i="13"/>
  <c r="H30" i="13"/>
  <c r="H29" i="13"/>
  <c r="H28" i="13"/>
  <c r="H27" i="13"/>
  <c r="H26" i="13"/>
  <c r="H25" i="13"/>
  <c r="H24" i="13"/>
  <c r="H23" i="13"/>
  <c r="H22" i="13"/>
  <c r="H21" i="13"/>
  <c r="H20" i="13"/>
  <c r="H19" i="13"/>
  <c r="H18" i="13"/>
  <c r="H17" i="13"/>
  <c r="H16" i="13"/>
  <c r="H15" i="13"/>
  <c r="H14" i="13"/>
  <c r="H13" i="13"/>
  <c r="H12" i="13"/>
  <c r="H11" i="13"/>
  <c r="H10" i="13"/>
  <c r="H9" i="13"/>
  <c r="H8" i="13"/>
  <c r="H7" i="13"/>
  <c r="H6" i="13"/>
  <c r="H5" i="13"/>
  <c r="H4" i="13"/>
  <c r="H3" i="13"/>
  <c r="G72" i="13"/>
  <c r="R72" i="13"/>
  <c r="G71" i="13"/>
  <c r="Q71" i="13"/>
  <c r="G70" i="13"/>
  <c r="Q70" i="13"/>
  <c r="G69" i="13"/>
  <c r="Q69" i="13"/>
  <c r="G68" i="13"/>
  <c r="Q68" i="13"/>
  <c r="G66" i="13"/>
  <c r="R66" i="13"/>
  <c r="G65" i="13"/>
  <c r="R65" i="13"/>
  <c r="G64" i="13"/>
  <c r="R64" i="13"/>
  <c r="G63" i="13"/>
  <c r="R63" i="13"/>
  <c r="G62" i="13"/>
  <c r="Q62" i="13"/>
  <c r="G61" i="13"/>
  <c r="R61" i="13"/>
  <c r="G60" i="13"/>
  <c r="R60" i="13"/>
  <c r="G59" i="13"/>
  <c r="Q59" i="13"/>
  <c r="G58" i="13"/>
  <c r="Q58" i="13"/>
  <c r="G57" i="13"/>
  <c r="Q57" i="13"/>
  <c r="G56" i="13"/>
  <c r="Q56" i="13"/>
  <c r="G54" i="13"/>
  <c r="R54" i="13"/>
  <c r="G53" i="13"/>
  <c r="R53" i="13"/>
  <c r="G52" i="13"/>
  <c r="R52" i="13"/>
  <c r="G51" i="13"/>
  <c r="Q51" i="13"/>
  <c r="G50" i="13"/>
  <c r="Q50" i="13"/>
  <c r="G49" i="13"/>
  <c r="R49" i="13"/>
  <c r="G48" i="13"/>
  <c r="R48" i="13"/>
  <c r="G47" i="13"/>
  <c r="R47" i="13"/>
  <c r="G46" i="13"/>
  <c r="Q46" i="13"/>
  <c r="G45" i="13"/>
  <c r="Q45" i="13"/>
  <c r="G44" i="13"/>
  <c r="Q44" i="13"/>
  <c r="G42" i="13"/>
  <c r="R42" i="13"/>
  <c r="G41" i="13"/>
  <c r="R41" i="13"/>
  <c r="G40" i="13"/>
  <c r="R40" i="13"/>
  <c r="G39" i="13"/>
  <c r="Q39" i="13"/>
  <c r="G38" i="13"/>
  <c r="Q38" i="13"/>
  <c r="G37" i="13"/>
  <c r="R37" i="13"/>
  <c r="G36" i="13"/>
  <c r="R36" i="13"/>
  <c r="G35" i="13"/>
  <c r="R35" i="13"/>
  <c r="G34" i="13"/>
  <c r="Q34" i="13"/>
  <c r="G33" i="13"/>
  <c r="Q33" i="13"/>
  <c r="G32" i="13"/>
  <c r="Q32" i="13"/>
  <c r="G30" i="13"/>
  <c r="R30" i="13"/>
  <c r="G29" i="13"/>
  <c r="R29" i="13"/>
  <c r="G28" i="13"/>
  <c r="R28" i="13"/>
  <c r="G27" i="13"/>
  <c r="Q27" i="13"/>
  <c r="G26" i="13"/>
  <c r="Q26" i="13"/>
  <c r="G25" i="13"/>
  <c r="R25" i="13"/>
  <c r="G24" i="13"/>
  <c r="R24" i="13"/>
  <c r="G23" i="13"/>
  <c r="R23" i="13"/>
  <c r="G22" i="13"/>
  <c r="Q22" i="13"/>
  <c r="G21" i="13"/>
  <c r="Q21" i="13"/>
  <c r="G20" i="13"/>
  <c r="Q20" i="13"/>
  <c r="G18" i="13"/>
  <c r="R18" i="13"/>
  <c r="G17" i="13"/>
  <c r="R17" i="13"/>
  <c r="G16" i="13"/>
  <c r="R16" i="13"/>
  <c r="G15" i="13"/>
  <c r="Q15" i="13"/>
  <c r="G14" i="13"/>
  <c r="Q14" i="13"/>
  <c r="G13" i="13"/>
  <c r="R13" i="13"/>
  <c r="G12" i="13"/>
  <c r="R12" i="13"/>
  <c r="G11" i="13"/>
  <c r="R11" i="13"/>
  <c r="G10" i="13"/>
  <c r="Q10" i="13"/>
  <c r="G9" i="13"/>
  <c r="Q9" i="13"/>
  <c r="G8" i="13"/>
  <c r="Q8" i="13"/>
  <c r="R7" i="13"/>
  <c r="G6" i="13"/>
  <c r="R6" i="13"/>
  <c r="G5" i="13"/>
  <c r="R5" i="13"/>
  <c r="G4" i="13"/>
  <c r="R4" i="13"/>
  <c r="G3" i="13"/>
  <c r="Q3" i="13"/>
  <c r="E8" i="4"/>
  <c r="F8" i="4"/>
  <c r="E9" i="4"/>
  <c r="F9" i="4"/>
  <c r="E10" i="4"/>
  <c r="F10" i="4"/>
  <c r="E17" i="4"/>
  <c r="F17" i="4"/>
  <c r="E18" i="4"/>
  <c r="F18" i="4"/>
  <c r="E19" i="4"/>
  <c r="F19" i="4"/>
  <c r="E20" i="4"/>
  <c r="F20" i="4"/>
  <c r="E24" i="4"/>
  <c r="F24" i="4"/>
  <c r="E25" i="4"/>
  <c r="F25" i="4"/>
  <c r="E26" i="4"/>
  <c r="F26" i="4"/>
  <c r="E27" i="4"/>
  <c r="F27" i="4"/>
  <c r="E28" i="4"/>
  <c r="F28" i="4"/>
  <c r="E37" i="4"/>
  <c r="F37" i="4"/>
  <c r="E54" i="4"/>
  <c r="F54" i="4"/>
  <c r="E64" i="4"/>
  <c r="F64" i="4"/>
  <c r="E65" i="4"/>
  <c r="F65" i="4"/>
  <c r="E69" i="4"/>
  <c r="F69" i="4"/>
  <c r="G71" i="4"/>
  <c r="F71" i="4"/>
  <c r="E71" i="4"/>
  <c r="G70" i="4"/>
  <c r="F70" i="4"/>
  <c r="E70" i="4"/>
  <c r="G68" i="4"/>
  <c r="F68" i="4"/>
  <c r="E68" i="4"/>
  <c r="G67" i="4"/>
  <c r="F67" i="4"/>
  <c r="E67" i="4"/>
  <c r="G66" i="4"/>
  <c r="F66" i="4"/>
  <c r="E66" i="4"/>
  <c r="E56" i="4"/>
  <c r="F56" i="4"/>
  <c r="G56" i="4"/>
  <c r="E57" i="4"/>
  <c r="F57" i="4"/>
  <c r="G57" i="4"/>
  <c r="E58" i="4"/>
  <c r="F58" i="4"/>
  <c r="G58" i="4"/>
  <c r="E59" i="4"/>
  <c r="F59" i="4"/>
  <c r="G59" i="4"/>
  <c r="E60" i="4"/>
  <c r="F60" i="4"/>
  <c r="G60" i="4"/>
  <c r="E61" i="4"/>
  <c r="F61" i="4"/>
  <c r="G61" i="4"/>
  <c r="E62" i="4"/>
  <c r="F62" i="4"/>
  <c r="G62" i="4"/>
  <c r="E63" i="4"/>
  <c r="F63" i="4"/>
  <c r="G63" i="4"/>
  <c r="G55" i="4"/>
  <c r="F55" i="4"/>
  <c r="E55" i="4"/>
  <c r="G53" i="4"/>
  <c r="F53" i="4"/>
  <c r="E53" i="4"/>
  <c r="G52" i="4"/>
  <c r="F52" i="4"/>
  <c r="E52" i="4"/>
  <c r="E51" i="4"/>
  <c r="F51" i="4"/>
  <c r="E47" i="4"/>
  <c r="F47" i="4"/>
  <c r="G47" i="4"/>
  <c r="E48" i="4"/>
  <c r="F48" i="4"/>
  <c r="G48" i="4"/>
  <c r="E49" i="4"/>
  <c r="F49" i="4"/>
  <c r="G49" i="4"/>
  <c r="E50" i="4"/>
  <c r="F50" i="4"/>
  <c r="E43" i="4"/>
  <c r="F43" i="4"/>
  <c r="E45" i="4"/>
  <c r="F45" i="4"/>
  <c r="G46" i="4"/>
  <c r="F46" i="4"/>
  <c r="E46" i="4"/>
  <c r="G44" i="4"/>
  <c r="F44" i="4"/>
  <c r="E44" i="4"/>
  <c r="F42" i="4"/>
  <c r="E42" i="4"/>
  <c r="E39" i="4"/>
  <c r="F39" i="4"/>
  <c r="G39" i="4"/>
  <c r="E40" i="4"/>
  <c r="F40" i="4"/>
  <c r="G40" i="4"/>
  <c r="E41" i="4"/>
  <c r="F41" i="4"/>
  <c r="G41" i="4"/>
  <c r="G38" i="4"/>
  <c r="F38" i="4"/>
  <c r="E38" i="4"/>
  <c r="E30" i="4"/>
  <c r="F30" i="4"/>
  <c r="G30" i="4"/>
  <c r="E31" i="4"/>
  <c r="F31" i="4"/>
  <c r="G31" i="4"/>
  <c r="E32" i="4"/>
  <c r="F32" i="4"/>
  <c r="G32" i="4"/>
  <c r="E33" i="4"/>
  <c r="F33" i="4"/>
  <c r="G33" i="4"/>
  <c r="E34" i="4"/>
  <c r="F34" i="4"/>
  <c r="G34" i="4"/>
  <c r="E35" i="4"/>
  <c r="F35" i="4"/>
  <c r="G35" i="4"/>
  <c r="E36" i="4"/>
  <c r="F36" i="4"/>
  <c r="G36" i="4"/>
  <c r="G29" i="4"/>
  <c r="F29" i="4"/>
  <c r="E29" i="4"/>
  <c r="G26" i="4"/>
  <c r="G25" i="4"/>
  <c r="E22" i="4"/>
  <c r="F22" i="4"/>
  <c r="G22" i="4"/>
  <c r="E23" i="4"/>
  <c r="F23" i="4"/>
  <c r="G23" i="4"/>
  <c r="G21" i="4"/>
  <c r="F21" i="4"/>
  <c r="E21" i="4"/>
  <c r="G19" i="4"/>
  <c r="G18" i="4"/>
  <c r="E12" i="4"/>
  <c r="F12" i="4"/>
  <c r="G12" i="4"/>
  <c r="E13" i="4"/>
  <c r="F13" i="4"/>
  <c r="G13" i="4"/>
  <c r="E14" i="4"/>
  <c r="F14" i="4"/>
  <c r="G14" i="4"/>
  <c r="E15" i="4"/>
  <c r="F15" i="4"/>
  <c r="G15" i="4"/>
  <c r="E16" i="4"/>
  <c r="F16" i="4"/>
  <c r="G16" i="4"/>
  <c r="G11" i="4"/>
  <c r="F11" i="4"/>
  <c r="E11" i="4"/>
  <c r="G9" i="4"/>
  <c r="E3" i="4"/>
  <c r="F3" i="4"/>
  <c r="G3" i="4"/>
  <c r="E4" i="4"/>
  <c r="F4" i="4"/>
  <c r="G4" i="4"/>
  <c r="E5" i="4"/>
  <c r="F5" i="4"/>
  <c r="G5" i="4"/>
  <c r="E6" i="4"/>
  <c r="F6" i="4"/>
  <c r="E7" i="4"/>
  <c r="F7" i="4"/>
  <c r="G7" i="4"/>
  <c r="G2" i="4"/>
  <c r="F2" i="4"/>
  <c r="E2" i="4"/>
  <c r="D2" i="4"/>
  <c r="C2" i="4"/>
  <c r="B2" i="4"/>
  <c r="D3" i="4"/>
  <c r="D4" i="4"/>
  <c r="D5" i="4"/>
  <c r="D7" i="4"/>
  <c r="D9" i="4"/>
  <c r="D11" i="4"/>
  <c r="D12" i="4"/>
  <c r="D13" i="4"/>
  <c r="D14" i="4"/>
  <c r="D15" i="4"/>
  <c r="D16" i="4"/>
  <c r="D18" i="4"/>
  <c r="D19" i="4"/>
  <c r="D21" i="4"/>
  <c r="D22" i="4"/>
  <c r="D23" i="4"/>
  <c r="D25" i="4"/>
  <c r="D26" i="4"/>
  <c r="D29" i="4"/>
  <c r="D30" i="4"/>
  <c r="D31" i="4"/>
  <c r="D32" i="4"/>
  <c r="D33" i="4"/>
  <c r="D34" i="4"/>
  <c r="D35" i="4"/>
  <c r="D36" i="4"/>
  <c r="D38" i="4"/>
  <c r="D39" i="4"/>
  <c r="D40" i="4"/>
  <c r="D41" i="4"/>
  <c r="D44" i="4"/>
  <c r="D46" i="4"/>
  <c r="D47" i="4"/>
  <c r="D48" i="4"/>
  <c r="D49" i="4"/>
  <c r="D52" i="4"/>
  <c r="D53" i="4"/>
  <c r="D55" i="4"/>
  <c r="D56" i="4"/>
  <c r="D57" i="4"/>
  <c r="D58" i="4"/>
  <c r="D59" i="4"/>
  <c r="D60" i="4"/>
  <c r="D61" i="4"/>
  <c r="D62" i="4"/>
  <c r="D63" i="4"/>
  <c r="D66" i="4"/>
  <c r="D67" i="4"/>
  <c r="D68" i="4"/>
  <c r="D70" i="4"/>
  <c r="D71" i="4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C61" i="4"/>
  <c r="C62" i="4"/>
  <c r="C63" i="4"/>
  <c r="C64" i="4"/>
  <c r="C65" i="4"/>
  <c r="C66" i="4"/>
  <c r="C67" i="4"/>
  <c r="C68" i="4"/>
  <c r="C69" i="4"/>
  <c r="C70" i="4"/>
  <c r="C71" i="4"/>
  <c r="B3" i="4"/>
  <c r="B4" i="4"/>
  <c r="B5" i="4"/>
  <c r="B6" i="4"/>
  <c r="B7" i="4"/>
  <c r="B8" i="4"/>
  <c r="B9" i="4"/>
  <c r="B10" i="4"/>
  <c r="B11" i="4"/>
  <c r="B12" i="4"/>
  <c r="B13" i="4"/>
  <c r="B14" i="4"/>
  <c r="B15" i="4"/>
  <c r="B16" i="4"/>
  <c r="B17" i="4"/>
  <c r="B18" i="4"/>
  <c r="B19" i="4"/>
  <c r="B20" i="4"/>
  <c r="B21" i="4"/>
  <c r="B22" i="4"/>
  <c r="B23" i="4"/>
  <c r="B24" i="4"/>
  <c r="B25" i="4"/>
  <c r="B26" i="4"/>
  <c r="B27" i="4"/>
  <c r="B28" i="4"/>
  <c r="B29" i="4"/>
  <c r="B30" i="4"/>
  <c r="B31" i="4"/>
  <c r="B32" i="4"/>
  <c r="B33" i="4"/>
  <c r="B34" i="4"/>
  <c r="B35" i="4"/>
  <c r="B36" i="4"/>
  <c r="B37" i="4"/>
  <c r="B38" i="4"/>
  <c r="B39" i="4"/>
  <c r="B40" i="4"/>
  <c r="B41" i="4"/>
  <c r="B42" i="4"/>
  <c r="B43" i="4"/>
  <c r="B44" i="4"/>
  <c r="B45" i="4"/>
  <c r="B46" i="4"/>
  <c r="B47" i="4"/>
  <c r="B48" i="4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R15" i="13"/>
  <c r="R39" i="13"/>
  <c r="Q12" i="13"/>
  <c r="Q24" i="13"/>
  <c r="Q36" i="13"/>
  <c r="Q48" i="13"/>
  <c r="Q60" i="13"/>
  <c r="Q72" i="13"/>
  <c r="R62" i="13"/>
  <c r="R50" i="13"/>
  <c r="R38" i="13"/>
  <c r="R26" i="13"/>
  <c r="R14" i="13"/>
  <c r="Q11" i="13"/>
  <c r="Q23" i="13"/>
  <c r="Q35" i="13"/>
  <c r="R27" i="13"/>
  <c r="Q13" i="13"/>
  <c r="Q25" i="13"/>
  <c r="Q37" i="13"/>
  <c r="Q49" i="13"/>
  <c r="Q61" i="13"/>
  <c r="R3" i="13"/>
  <c r="Q47" i="13"/>
  <c r="R51" i="13"/>
  <c r="Q63" i="13"/>
  <c r="R71" i="13"/>
  <c r="R59" i="13"/>
  <c r="Q4" i="13"/>
  <c r="Q16" i="13"/>
  <c r="Q28" i="13"/>
  <c r="Q40" i="13"/>
  <c r="Q52" i="13"/>
  <c r="Q64" i="13"/>
  <c r="R70" i="13"/>
  <c r="R58" i="13"/>
  <c r="R46" i="13"/>
  <c r="R34" i="13"/>
  <c r="R22" i="13"/>
  <c r="R10" i="13"/>
  <c r="Q5" i="13"/>
  <c r="Q17" i="13"/>
  <c r="Q29" i="13"/>
  <c r="Q41" i="13"/>
  <c r="Q53" i="13"/>
  <c r="Q65" i="13"/>
  <c r="R69" i="13"/>
  <c r="R57" i="13"/>
  <c r="R45" i="13"/>
  <c r="R33" i="13"/>
  <c r="R21" i="13"/>
  <c r="R9" i="13"/>
  <c r="Q6" i="13"/>
  <c r="Q18" i="13"/>
  <c r="Q30" i="13"/>
  <c r="Q42" i="13"/>
  <c r="Q54" i="13"/>
  <c r="Q66" i="13"/>
  <c r="R68" i="13"/>
  <c r="R56" i="13"/>
  <c r="R44" i="13"/>
  <c r="R32" i="13"/>
  <c r="R20" i="13"/>
  <c r="R8" i="13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</futureMetadata>
  <valueMetadata count="7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</valueMetadata>
</metadata>
</file>

<file path=xl/sharedStrings.xml><?xml version="1.0" encoding="utf-8"?>
<sst xmlns="http://schemas.openxmlformats.org/spreadsheetml/2006/main" count="2193" uniqueCount="1084">
  <si>
    <t>country</t>
  </si>
  <si>
    <t>Mean CAB/GDP%</t>
  </si>
  <si>
    <t>SD CAB/GDP%</t>
  </si>
  <si>
    <t>Min CAB/GDP%</t>
  </si>
  <si>
    <t>Max CAB/GDP%</t>
  </si>
  <si>
    <t>Start Date</t>
  </si>
  <si>
    <t>End Date</t>
  </si>
  <si>
    <t>N</t>
  </si>
  <si>
    <t>Argentina</t>
  </si>
  <si>
    <t>1985q1</t>
  </si>
  <si>
    <t>2022q2</t>
  </si>
  <si>
    <t>Armenia</t>
  </si>
  <si>
    <t>1994q1</t>
  </si>
  <si>
    <t>2020q3</t>
  </si>
  <si>
    <t>Australia</t>
  </si>
  <si>
    <t>1959q3</t>
  </si>
  <si>
    <t>Austria</t>
  </si>
  <si>
    <t>1970q1</t>
  </si>
  <si>
    <t>Belarus</t>
  </si>
  <si>
    <t>1996q1</t>
  </si>
  <si>
    <t>2020q1</t>
  </si>
  <si>
    <t>Belgium</t>
  </si>
  <si>
    <t>1995q1</t>
  </si>
  <si>
    <t>Bolivia</t>
  </si>
  <si>
    <t>2019q4</t>
  </si>
  <si>
    <t>Brazil</t>
  </si>
  <si>
    <t>1978q1</t>
  </si>
  <si>
    <t>Bulgaria</t>
  </si>
  <si>
    <t>Cambodia</t>
  </si>
  <si>
    <t>2021q4</t>
  </si>
  <si>
    <t>Canada</t>
  </si>
  <si>
    <t>1961q1</t>
  </si>
  <si>
    <t>Chile</t>
  </si>
  <si>
    <t>1991q1</t>
  </si>
  <si>
    <t>2022q3</t>
  </si>
  <si>
    <t>China</t>
  </si>
  <si>
    <t>Colombia</t>
  </si>
  <si>
    <t>Costa Rica</t>
  </si>
  <si>
    <t>1999q1</t>
  </si>
  <si>
    <t>Croatia</t>
  </si>
  <si>
    <t>1994q4</t>
  </si>
  <si>
    <t>Czech Republic</t>
  </si>
  <si>
    <t>1993q1</t>
  </si>
  <si>
    <t>Denmark</t>
  </si>
  <si>
    <t>1977q1</t>
  </si>
  <si>
    <t>El Salvador</t>
  </si>
  <si>
    <t>Estonia</t>
  </si>
  <si>
    <t>Finland</t>
  </si>
  <si>
    <t>1975q1</t>
  </si>
  <si>
    <t>France</t>
  </si>
  <si>
    <t>Georgia</t>
  </si>
  <si>
    <t>1997q1</t>
  </si>
  <si>
    <t>Germany</t>
  </si>
  <si>
    <t>1971q1</t>
  </si>
  <si>
    <t>Greece</t>
  </si>
  <si>
    <t>1976q1</t>
  </si>
  <si>
    <t>Guatemala</t>
  </si>
  <si>
    <t>Hong Kong</t>
  </si>
  <si>
    <t>Hungary</t>
  </si>
  <si>
    <t>1989q4</t>
  </si>
  <si>
    <t>Iceland</t>
  </si>
  <si>
    <t>India</t>
  </si>
  <si>
    <t>1960q1</t>
  </si>
  <si>
    <t>Indonesia</t>
  </si>
  <si>
    <t>1981q1</t>
  </si>
  <si>
    <t>Ireland</t>
  </si>
  <si>
    <t>1990q1</t>
  </si>
  <si>
    <t>Israel</t>
  </si>
  <si>
    <t>1972q1</t>
  </si>
  <si>
    <t>Italy</t>
  </si>
  <si>
    <t>Japan</t>
  </si>
  <si>
    <t>Kazakhstan</t>
  </si>
  <si>
    <t>Kyrgyz Republic</t>
  </si>
  <si>
    <t>Latvia</t>
  </si>
  <si>
    <t>Lithuania</t>
  </si>
  <si>
    <t>Luxembourg</t>
  </si>
  <si>
    <t>Malaysia</t>
  </si>
  <si>
    <t>Mauritius</t>
  </si>
  <si>
    <t>2000q1</t>
  </si>
  <si>
    <t>Mexico</t>
  </si>
  <si>
    <t>1979q1</t>
  </si>
  <si>
    <t>Moldova</t>
  </si>
  <si>
    <t>Netherlands</t>
  </si>
  <si>
    <t>New Zealand</t>
  </si>
  <si>
    <t>1980q1</t>
  </si>
  <si>
    <t>Norway</t>
  </si>
  <si>
    <t>Paraguay</t>
  </si>
  <si>
    <t>2020q4</t>
  </si>
  <si>
    <t>Peru</t>
  </si>
  <si>
    <t>Philippines</t>
  </si>
  <si>
    <t>1977q2</t>
  </si>
  <si>
    <t>Poland</t>
  </si>
  <si>
    <t>Portugal</t>
  </si>
  <si>
    <t>Romania</t>
  </si>
  <si>
    <t>Russia</t>
  </si>
  <si>
    <t>2021q3</t>
  </si>
  <si>
    <t>Slovak Republic</t>
  </si>
  <si>
    <t>Slovenia</t>
  </si>
  <si>
    <t>South Africa</t>
  </si>
  <si>
    <t>South Korea</t>
  </si>
  <si>
    <t>Spain</t>
  </si>
  <si>
    <t>Sri Lanka</t>
  </si>
  <si>
    <t>2021q1</t>
  </si>
  <si>
    <t>Sweden</t>
  </si>
  <si>
    <t>Switzerland</t>
  </si>
  <si>
    <t>Taiwan</t>
  </si>
  <si>
    <t>Thailand</t>
  </si>
  <si>
    <t>Turkey</t>
  </si>
  <si>
    <t>1987q1</t>
  </si>
  <si>
    <t>United Kingdom</t>
  </si>
  <si>
    <t>1955q1</t>
  </si>
  <si>
    <t>United States</t>
  </si>
  <si>
    <t>Uruguay</t>
  </si>
  <si>
    <t>Venezuela</t>
  </si>
  <si>
    <t>2014q4</t>
  </si>
  <si>
    <t>Vietnam</t>
  </si>
  <si>
    <t>mean_full</t>
  </si>
  <si>
    <t>mean_pre</t>
  </si>
  <si>
    <t>mean_post</t>
  </si>
  <si>
    <t>sd_full</t>
  </si>
  <si>
    <t>sd_pre</t>
  </si>
  <si>
    <t>sd_post</t>
  </si>
  <si>
    <t>Appendix 1 Summary Statistics</t>
  </si>
  <si>
    <t>Name</t>
  </si>
  <si>
    <t>Notes</t>
  </si>
  <si>
    <t>Includes full data set and ranges.</t>
  </si>
  <si>
    <t>Appendix 1 Summary Statistics Pre-Covid</t>
  </si>
  <si>
    <t>Appendix 1 Summary Statistics Post-Covid</t>
  </si>
  <si>
    <t>Includes observations before 3/01/2020.</t>
  </si>
  <si>
    <t>Includes observations on or after 3/01/2020.</t>
  </si>
  <si>
    <t>Comparison of Mean and SE Pre/Post Covid</t>
  </si>
  <si>
    <t>Country</t>
  </si>
  <si>
    <t>ADF</t>
  </si>
  <si>
    <t>DFGLS</t>
  </si>
  <si>
    <t>ZT_PP</t>
  </si>
  <si>
    <t>Za_PP</t>
  </si>
  <si>
    <t>LM</t>
  </si>
  <si>
    <t>KPSS</t>
  </si>
  <si>
    <t>-2.952**</t>
  </si>
  <si>
    <t>-4.805***</t>
  </si>
  <si>
    <t>-5.036***</t>
  </si>
  <si>
    <t>-43.78***</t>
  </si>
  <si>
    <t>-2.866*</t>
  </si>
  <si>
    <t>0.6454**</t>
  </si>
  <si>
    <t>1985Q1</t>
  </si>
  <si>
    <t>2022Q2</t>
  </si>
  <si>
    <t>-5.389***</t>
  </si>
  <si>
    <t>-39.02***</t>
  </si>
  <si>
    <t>4.224***</t>
  </si>
  <si>
    <t>1994Q1</t>
  </si>
  <si>
    <t>2020Q3</t>
  </si>
  <si>
    <t>-3.079**</t>
  </si>
  <si>
    <t>-21.56***</t>
  </si>
  <si>
    <t>3.362***</t>
  </si>
  <si>
    <t>1959Q3</t>
  </si>
  <si>
    <t>-1.802*</t>
  </si>
  <si>
    <t>-3.844***</t>
  </si>
  <si>
    <t>-27.93***</t>
  </si>
  <si>
    <t>9.042***</t>
  </si>
  <si>
    <t>1970Q1</t>
  </si>
  <si>
    <t>-4.882***</t>
  </si>
  <si>
    <t>-4.905***</t>
  </si>
  <si>
    <t>-38.97***</t>
  </si>
  <si>
    <t>-4.829***</t>
  </si>
  <si>
    <t>0.5328**</t>
  </si>
  <si>
    <t>1996Q1</t>
  </si>
  <si>
    <t>2020Q1</t>
  </si>
  <si>
    <t>-4.894***</t>
  </si>
  <si>
    <t>-43.59***</t>
  </si>
  <si>
    <t>4.798***</t>
  </si>
  <si>
    <t>1995Q1</t>
  </si>
  <si>
    <t>-2.135**</t>
  </si>
  <si>
    <t>-11.33*</t>
  </si>
  <si>
    <t>5.414***</t>
  </si>
  <si>
    <t>2019Q4</t>
  </si>
  <si>
    <t>-3.019**</t>
  </si>
  <si>
    <t>-2.733***</t>
  </si>
  <si>
    <t>-2.714*</t>
  </si>
  <si>
    <t>-14.21**</t>
  </si>
  <si>
    <t>-2.947*</t>
  </si>
  <si>
    <t>0.9349***</t>
  </si>
  <si>
    <t>1978Q1</t>
  </si>
  <si>
    <t>-3.271**</t>
  </si>
  <si>
    <t>-16.65**</t>
  </si>
  <si>
    <t>1.553***</t>
  </si>
  <si>
    <t>-12.43*</t>
  </si>
  <si>
    <t>2.964***</t>
  </si>
  <si>
    <t>2021Q4</t>
  </si>
  <si>
    <t>-2.588*</t>
  </si>
  <si>
    <t>-2.206**</t>
  </si>
  <si>
    <t>-3.269**</t>
  </si>
  <si>
    <t>-21.08***</t>
  </si>
  <si>
    <t>2.454***</t>
  </si>
  <si>
    <t>1961Q1</t>
  </si>
  <si>
    <t>-3.344**</t>
  </si>
  <si>
    <t>-23.99***</t>
  </si>
  <si>
    <t>1.649***</t>
  </si>
  <si>
    <t>1991Q1</t>
  </si>
  <si>
    <t>2022Q3</t>
  </si>
  <si>
    <t>-2.924**</t>
  </si>
  <si>
    <t>-2.761***</t>
  </si>
  <si>
    <t>-16.22**</t>
  </si>
  <si>
    <t>-2.823*</t>
  </si>
  <si>
    <t>1.404***</t>
  </si>
  <si>
    <t>-2.141**</t>
  </si>
  <si>
    <t>-12.1*</t>
  </si>
  <si>
    <t>-2.856*</t>
  </si>
  <si>
    <t>3.072***</t>
  </si>
  <si>
    <t>-4.927***</t>
  </si>
  <si>
    <t>-4.886***</t>
  </si>
  <si>
    <t>-39.24***</t>
  </si>
  <si>
    <t>-5.342***</t>
  </si>
  <si>
    <t>1.608***</t>
  </si>
  <si>
    <t>1999Q1</t>
  </si>
  <si>
    <t>5.69***</t>
  </si>
  <si>
    <t>1994Q4</t>
  </si>
  <si>
    <t>-5.211***</t>
  </si>
  <si>
    <t>-43.8***</t>
  </si>
  <si>
    <t>3.417***</t>
  </si>
  <si>
    <t>1993Q1</t>
  </si>
  <si>
    <t>-3.453**</t>
  </si>
  <si>
    <t>15.54***</t>
  </si>
  <si>
    <t>1977Q1</t>
  </si>
  <si>
    <t>-2.932**</t>
  </si>
  <si>
    <t>-2.569**</t>
  </si>
  <si>
    <t>-4.844***</t>
  </si>
  <si>
    <t>-38.46***</t>
  </si>
  <si>
    <t>-3.126**</t>
  </si>
  <si>
    <t>0.6987**</t>
  </si>
  <si>
    <t>-3.196**</t>
  </si>
  <si>
    <t>-18.01**</t>
  </si>
  <si>
    <t>4.227***</t>
  </si>
  <si>
    <t>-3.387**</t>
  </si>
  <si>
    <t>-20.12**</t>
  </si>
  <si>
    <t>3.241***</t>
  </si>
  <si>
    <t>1975Q1</t>
  </si>
  <si>
    <t>-4.411***</t>
  </si>
  <si>
    <t>-35.5***</t>
  </si>
  <si>
    <t>1.678***</t>
  </si>
  <si>
    <t>-2.124**</t>
  </si>
  <si>
    <t>-2.991**</t>
  </si>
  <si>
    <t>-16.51**</t>
  </si>
  <si>
    <t>0.6934**</t>
  </si>
  <si>
    <t>1997Q1</t>
  </si>
  <si>
    <t>11.03***</t>
  </si>
  <si>
    <t>1971Q1</t>
  </si>
  <si>
    <t>-2.035**</t>
  </si>
  <si>
    <t>-3.581***</t>
  </si>
  <si>
    <t>-24.36***</t>
  </si>
  <si>
    <t>2.526***</t>
  </si>
  <si>
    <t>1976Q1</t>
  </si>
  <si>
    <t>-6.159***</t>
  </si>
  <si>
    <t>-59.99***</t>
  </si>
  <si>
    <t>2.512***</t>
  </si>
  <si>
    <t>-3.133**</t>
  </si>
  <si>
    <t>-18.91**</t>
  </si>
  <si>
    <t>2.523***</t>
  </si>
  <si>
    <t>-3.227**</t>
  </si>
  <si>
    <t>-18.89**</t>
  </si>
  <si>
    <t>3.334***</t>
  </si>
  <si>
    <t>1989Q4</t>
  </si>
  <si>
    <t>-1.93*</t>
  </si>
  <si>
    <t>-5.043***</t>
  </si>
  <si>
    <t>-44.82***</t>
  </si>
  <si>
    <t>1.349***</t>
  </si>
  <si>
    <t>-4.654***</t>
  </si>
  <si>
    <t>-4.161***</t>
  </si>
  <si>
    <t>-8.586***</t>
  </si>
  <si>
    <t>-115.3***</t>
  </si>
  <si>
    <t>-4.567***</t>
  </si>
  <si>
    <t>0.435*</t>
  </si>
  <si>
    <t>1960Q1</t>
  </si>
  <si>
    <t>-2.682*</t>
  </si>
  <si>
    <t>-2.098**</t>
  </si>
  <si>
    <t>-3.806***</t>
  </si>
  <si>
    <t>-26.55***</t>
  </si>
  <si>
    <t>2.828***</t>
  </si>
  <si>
    <t>1981Q1</t>
  </si>
  <si>
    <t>-5.718***</t>
  </si>
  <si>
    <t>-3.014***</t>
  </si>
  <si>
    <t>-9.167***</t>
  </si>
  <si>
    <t>-102.8***</t>
  </si>
  <si>
    <t>-5.631***</t>
  </si>
  <si>
    <t>1990Q1</t>
  </si>
  <si>
    <t>-2.801*</t>
  </si>
  <si>
    <t>-2.783***</t>
  </si>
  <si>
    <t>-5.592***</t>
  </si>
  <si>
    <t>-54.91***</t>
  </si>
  <si>
    <t>-3.652***</t>
  </si>
  <si>
    <t>10.06***</t>
  </si>
  <si>
    <t>1972Q1</t>
  </si>
  <si>
    <t>-3.348**</t>
  </si>
  <si>
    <t>-2.997***</t>
  </si>
  <si>
    <t>-3.316**</t>
  </si>
  <si>
    <t>-21.16***</t>
  </si>
  <si>
    <t>-2.822*</t>
  </si>
  <si>
    <t>2.164***</t>
  </si>
  <si>
    <t>-2.616*</t>
  </si>
  <si>
    <t>-1.756*</t>
  </si>
  <si>
    <t>-2.76*</t>
  </si>
  <si>
    <t>-15.25**</t>
  </si>
  <si>
    <t>-2.738*</t>
  </si>
  <si>
    <t>3.423***</t>
  </si>
  <si>
    <t>-4.23***</t>
  </si>
  <si>
    <t>-6.551***</t>
  </si>
  <si>
    <t>-60.7***</t>
  </si>
  <si>
    <t>-2.755*</t>
  </si>
  <si>
    <t>-3.006**</t>
  </si>
  <si>
    <t>-2.591**</t>
  </si>
  <si>
    <t>-6.743***</t>
  </si>
  <si>
    <t>-68.55***</t>
  </si>
  <si>
    <t>-3.209**</t>
  </si>
  <si>
    <t>-3.77***</t>
  </si>
  <si>
    <t>-16.1**</t>
  </si>
  <si>
    <t>1.196***</t>
  </si>
  <si>
    <t>-3.556***</t>
  </si>
  <si>
    <t>-20.97***</t>
  </si>
  <si>
    <t>4.914***</t>
  </si>
  <si>
    <t>-3.418**</t>
  </si>
  <si>
    <t>-2.976***</t>
  </si>
  <si>
    <t>-9.601***</t>
  </si>
  <si>
    <t>-101***</t>
  </si>
  <si>
    <t>-4.651***</t>
  </si>
  <si>
    <t>0.5973**</t>
  </si>
  <si>
    <t>4.619***</t>
  </si>
  <si>
    <t>-2.664*</t>
  </si>
  <si>
    <t>-13.22*</t>
  </si>
  <si>
    <t>2.59***</t>
  </si>
  <si>
    <t>2000Q1</t>
  </si>
  <si>
    <t>-3.753***</t>
  </si>
  <si>
    <t>-3.463***</t>
  </si>
  <si>
    <t>-4.331***</t>
  </si>
  <si>
    <t>-34.14***</t>
  </si>
  <si>
    <t>-3.763***</t>
  </si>
  <si>
    <t>0.6682**</t>
  </si>
  <si>
    <t>1979Q1</t>
  </si>
  <si>
    <t>-2.867**</t>
  </si>
  <si>
    <t>-2.488**</t>
  </si>
  <si>
    <t>-4.921***</t>
  </si>
  <si>
    <t>-39.56***</t>
  </si>
  <si>
    <t>-2.872*</t>
  </si>
  <si>
    <t>0.6844**</t>
  </si>
  <si>
    <t>-6.585***</t>
  </si>
  <si>
    <t>-69.77***</t>
  </si>
  <si>
    <t>-3.076**</t>
  </si>
  <si>
    <t>8.31***</t>
  </si>
  <si>
    <t>-4.352***</t>
  </si>
  <si>
    <t>-3.422***</t>
  </si>
  <si>
    <t>-34.55***</t>
  </si>
  <si>
    <t>-4.192***</t>
  </si>
  <si>
    <t>1.498***</t>
  </si>
  <si>
    <t>1980Q1</t>
  </si>
  <si>
    <t>-11.51*</t>
  </si>
  <si>
    <t>-2.842*</t>
  </si>
  <si>
    <t>9.655***</t>
  </si>
  <si>
    <t>-6.03***</t>
  </si>
  <si>
    <t>-2.648**</t>
  </si>
  <si>
    <t>-51.4***</t>
  </si>
  <si>
    <t>2020Q4</t>
  </si>
  <si>
    <t>-3.148**</t>
  </si>
  <si>
    <t>-1.882*</t>
  </si>
  <si>
    <t>-3.122**</t>
  </si>
  <si>
    <t>-18.68**</t>
  </si>
  <si>
    <t>-3.094**</t>
  </si>
  <si>
    <t>2.857***</t>
  </si>
  <si>
    <t>-2.325**</t>
  </si>
  <si>
    <t>-4.982***</t>
  </si>
  <si>
    <t>-43.58***</t>
  </si>
  <si>
    <t>5.527***</t>
  </si>
  <si>
    <t>1977Q2</t>
  </si>
  <si>
    <t>-3.835***</t>
  </si>
  <si>
    <t>-2.132**</t>
  </si>
  <si>
    <t>-5.573***</t>
  </si>
  <si>
    <t>-50.93***</t>
  </si>
  <si>
    <t>-3.237**</t>
  </si>
  <si>
    <t>0.9455***</t>
  </si>
  <si>
    <t>-3.212**</t>
  </si>
  <si>
    <t>-2.978***</t>
  </si>
  <si>
    <t>-2.795*</t>
  </si>
  <si>
    <t>-15.22**</t>
  </si>
  <si>
    <t>-3.288**</t>
  </si>
  <si>
    <t>1.389***</t>
  </si>
  <si>
    <t>-2.2**</t>
  </si>
  <si>
    <t>-5.276***</t>
  </si>
  <si>
    <t>-45.56***</t>
  </si>
  <si>
    <t>1.38***</t>
  </si>
  <si>
    <t>-2.166**</t>
  </si>
  <si>
    <t>-12.47*</t>
  </si>
  <si>
    <t>1.627***</t>
  </si>
  <si>
    <t>2021Q3</t>
  </si>
  <si>
    <t>-3.174**</t>
  </si>
  <si>
    <t>-1.891*</t>
  </si>
  <si>
    <t>-4.666***</t>
  </si>
  <si>
    <t>-36.76***</t>
  </si>
  <si>
    <t>1.581***</t>
  </si>
  <si>
    <t>-3.389**</t>
  </si>
  <si>
    <t>5.373***</t>
  </si>
  <si>
    <t>-4.696***</t>
  </si>
  <si>
    <t>-2.977***</t>
  </si>
  <si>
    <t>-4.864***</t>
  </si>
  <si>
    <t>-43.2***</t>
  </si>
  <si>
    <t>-4.741***</t>
  </si>
  <si>
    <t>1.41***</t>
  </si>
  <si>
    <t>-3.464***</t>
  </si>
  <si>
    <t>-21.28***</t>
  </si>
  <si>
    <t>-4.125***</t>
  </si>
  <si>
    <t>7.423***</t>
  </si>
  <si>
    <t>-1.844*</t>
  </si>
  <si>
    <t>2.069***</t>
  </si>
  <si>
    <t>-5.122***</t>
  </si>
  <si>
    <t>-1.867*</t>
  </si>
  <si>
    <t>-6.438***</t>
  </si>
  <si>
    <t>-66.31***</t>
  </si>
  <si>
    <t>-3.924***</t>
  </si>
  <si>
    <t>1.843***</t>
  </si>
  <si>
    <t>2021Q1</t>
  </si>
  <si>
    <t>-11.64*</t>
  </si>
  <si>
    <t>13.07***</t>
  </si>
  <si>
    <t>-2.919**</t>
  </si>
  <si>
    <t>-5.637***</t>
  </si>
  <si>
    <t>-54.75***</t>
  </si>
  <si>
    <t>-5.123***</t>
  </si>
  <si>
    <t>5.679***</t>
  </si>
  <si>
    <t>-2.852*</t>
  </si>
  <si>
    <t>-3.596***</t>
  </si>
  <si>
    <t>-19.93**</t>
  </si>
  <si>
    <t>1.987***</t>
  </si>
  <si>
    <t>-2.836*</t>
  </si>
  <si>
    <t>-2.594**</t>
  </si>
  <si>
    <t>-16.23**</t>
  </si>
  <si>
    <t>-3.951***</t>
  </si>
  <si>
    <t>8.131***</t>
  </si>
  <si>
    <t>-2.003**</t>
  </si>
  <si>
    <t>-4.207***</t>
  </si>
  <si>
    <t>-31.85***</t>
  </si>
  <si>
    <t>3.845***</t>
  </si>
  <si>
    <t>1987Q1</t>
  </si>
  <si>
    <t>-1.901*</t>
  </si>
  <si>
    <t>-4.768***</t>
  </si>
  <si>
    <t>-44.12***</t>
  </si>
  <si>
    <t>-3.93***</t>
  </si>
  <si>
    <t>13.83***</t>
  </si>
  <si>
    <t>1955Q1</t>
  </si>
  <si>
    <t>-2.877*</t>
  </si>
  <si>
    <t>16.02***</t>
  </si>
  <si>
    <t>-2.214**</t>
  </si>
  <si>
    <t>-3.537***</t>
  </si>
  <si>
    <t>-22.32***</t>
  </si>
  <si>
    <t>0.7178**</t>
  </si>
  <si>
    <t>-3.469**</t>
  </si>
  <si>
    <t>-2.849***</t>
  </si>
  <si>
    <t>-21.71***</t>
  </si>
  <si>
    <t>-3.423**</t>
  </si>
  <si>
    <t>0.7475***</t>
  </si>
  <si>
    <t>2014Q4</t>
  </si>
  <si>
    <t>-2.702*</t>
  </si>
  <si>
    <t>-4.644***</t>
  </si>
  <si>
    <t>-34.83***</t>
  </si>
  <si>
    <t>1.151***</t>
  </si>
  <si>
    <t xml:space="preserve">Appendix 3 Standard Unit Root Tests </t>
  </si>
  <si>
    <t>Appendix 3 Standard Unit Root Tests Pre-Covid</t>
  </si>
  <si>
    <t>Appendix 3 Standard Unit Root Tests Post-Covid</t>
  </si>
  <si>
    <t>-2.817*</t>
  </si>
  <si>
    <t>-2.634***</t>
  </si>
  <si>
    <t>-4.86***</t>
  </si>
  <si>
    <t>-40.95***</t>
  </si>
  <si>
    <t>-2.81*</t>
  </si>
  <si>
    <t>0.7322**</t>
  </si>
  <si>
    <t>-5.339***</t>
  </si>
  <si>
    <t>-38.4***</t>
  </si>
  <si>
    <t>4.171***</t>
  </si>
  <si>
    <t>-2.087**</t>
  </si>
  <si>
    <t>-3.58***</t>
  </si>
  <si>
    <t>-26.97***</t>
  </si>
  <si>
    <t>5.976***</t>
  </si>
  <si>
    <t>-1.847*</t>
  </si>
  <si>
    <t>-3.513***</t>
  </si>
  <si>
    <t>-24.9***</t>
  </si>
  <si>
    <t>-2.73*</t>
  </si>
  <si>
    <t>8.866***</t>
  </si>
  <si>
    <t>-5.395***</t>
  </si>
  <si>
    <t>-45.06***</t>
  </si>
  <si>
    <t>-2.953**</t>
  </si>
  <si>
    <t>4.51***</t>
  </si>
  <si>
    <t>-2.816*</t>
  </si>
  <si>
    <t>-2.544**</t>
  </si>
  <si>
    <t>-2.915*</t>
  </si>
  <si>
    <t>1.021***</t>
  </si>
  <si>
    <t>-3.327**</t>
  </si>
  <si>
    <t>-23.59***</t>
  </si>
  <si>
    <t>-2.84*</t>
  </si>
  <si>
    <t>5.155***</t>
  </si>
  <si>
    <t>-3.223**</t>
  </si>
  <si>
    <t>-20.17**</t>
  </si>
  <si>
    <t>2.289***</t>
  </si>
  <si>
    <t>-3.776***</t>
  </si>
  <si>
    <t>-26.33***</t>
  </si>
  <si>
    <t>1.156***</t>
  </si>
  <si>
    <t>-2.394**</t>
  </si>
  <si>
    <t>-13.16*</t>
  </si>
  <si>
    <t>1.456***</t>
  </si>
  <si>
    <t>-2.611*</t>
  </si>
  <si>
    <t>-2.167**</t>
  </si>
  <si>
    <t>-12.55*</t>
  </si>
  <si>
    <t>2.298***</t>
  </si>
  <si>
    <t>-4.403***</t>
  </si>
  <si>
    <t>-4.432***</t>
  </si>
  <si>
    <t>-34.36***</t>
  </si>
  <si>
    <t>-4.822***</t>
  </si>
  <si>
    <t>1.198***</t>
  </si>
  <si>
    <t>-4.536***</t>
  </si>
  <si>
    <t>-34.91***</t>
  </si>
  <si>
    <t>3.436***</t>
  </si>
  <si>
    <t>-2.925*</t>
  </si>
  <si>
    <t>14.51***</t>
  </si>
  <si>
    <t>-2.839*</t>
  </si>
  <si>
    <t>-14.61**</t>
  </si>
  <si>
    <t>4.062***</t>
  </si>
  <si>
    <t>-3.26**</t>
  </si>
  <si>
    <t>-17.73**</t>
  </si>
  <si>
    <t>3.53***</t>
  </si>
  <si>
    <t>-1.92*</t>
  </si>
  <si>
    <t>-3.838***</t>
  </si>
  <si>
    <t>-28.52***</t>
  </si>
  <si>
    <t>1.669***</t>
  </si>
  <si>
    <t>9.919***</t>
  </si>
  <si>
    <t>-1.926*</t>
  </si>
  <si>
    <t>-3.378**</t>
  </si>
  <si>
    <t>-21.69***</t>
  </si>
  <si>
    <t>2.528***</t>
  </si>
  <si>
    <t>-3.06**</t>
  </si>
  <si>
    <t>-16.83**</t>
  </si>
  <si>
    <t>3.758***</t>
  </si>
  <si>
    <t>-4.856***</t>
  </si>
  <si>
    <t>-42.07***</t>
  </si>
  <si>
    <t>1.266***</t>
  </si>
  <si>
    <t>-4.49***</t>
  </si>
  <si>
    <t>-4.053***</t>
  </si>
  <si>
    <t>-8.569***</t>
  </si>
  <si>
    <t>-113.2***</t>
  </si>
  <si>
    <t>-4.122***</t>
  </si>
  <si>
    <t>0.598**</t>
  </si>
  <si>
    <t>-2.609*</t>
  </si>
  <si>
    <t>-1.984*</t>
  </si>
  <si>
    <t>-3.712***</t>
  </si>
  <si>
    <t>-25.09***</t>
  </si>
  <si>
    <t>2.909***</t>
  </si>
  <si>
    <t>-2.56*</t>
  </si>
  <si>
    <t>-1.927*</t>
  </si>
  <si>
    <t>-7.289***</t>
  </si>
  <si>
    <t>-92***</t>
  </si>
  <si>
    <t>0.8348***</t>
  </si>
  <si>
    <t>-2.811*</t>
  </si>
  <si>
    <t>-2.823***</t>
  </si>
  <si>
    <t>-5.604***</t>
  </si>
  <si>
    <t>-55.1***</t>
  </si>
  <si>
    <t>-3.936***</t>
  </si>
  <si>
    <t>9.11***</t>
  </si>
  <si>
    <t>-2.268**</t>
  </si>
  <si>
    <t>-2.945**</t>
  </si>
  <si>
    <t>-18.26**</t>
  </si>
  <si>
    <t>-3.2**</t>
  </si>
  <si>
    <t>1.376***</t>
  </si>
  <si>
    <t>-2.589*</t>
  </si>
  <si>
    <t>-11.6*</t>
  </si>
  <si>
    <t>-3.684***</t>
  </si>
  <si>
    <t>3.371***</t>
  </si>
  <si>
    <t>-3.238**</t>
  </si>
  <si>
    <t>-2.044**</t>
  </si>
  <si>
    <t>-6.863***</t>
  </si>
  <si>
    <t>-66.66***</t>
  </si>
  <si>
    <t>0.4282*</t>
  </si>
  <si>
    <t>-3.115**</t>
  </si>
  <si>
    <t>-3.616***</t>
  </si>
  <si>
    <t>-13.95**</t>
  </si>
  <si>
    <t>1.254***</t>
  </si>
  <si>
    <t>-3.12**</t>
  </si>
  <si>
    <t>-19.36**</t>
  </si>
  <si>
    <t>4.06***</t>
  </si>
  <si>
    <t>-2.96**</t>
  </si>
  <si>
    <t>-2.836***</t>
  </si>
  <si>
    <t>-8.716***</t>
  </si>
  <si>
    <t>-89.15***</t>
  </si>
  <si>
    <t>0.6561**</t>
  </si>
  <si>
    <t>-3.46***</t>
  </si>
  <si>
    <t>-3.338***</t>
  </si>
  <si>
    <t>-3.46**</t>
  </si>
  <si>
    <t>-23.11***</t>
  </si>
  <si>
    <t>0.4749**</t>
  </si>
  <si>
    <t>-6.437***</t>
  </si>
  <si>
    <t>-66.62***</t>
  </si>
  <si>
    <t>-2.982*</t>
  </si>
  <si>
    <t>8.173***</t>
  </si>
  <si>
    <t>-4.213***</t>
  </si>
  <si>
    <t>-3.284***</t>
  </si>
  <si>
    <t>-32.49***</t>
  </si>
  <si>
    <t>-4.314***</t>
  </si>
  <si>
    <t>1.811***</t>
  </si>
  <si>
    <t>-2.896**</t>
  </si>
  <si>
    <t>-2.744*</t>
  </si>
  <si>
    <t>-12.93*</t>
  </si>
  <si>
    <t>-3.54**</t>
  </si>
  <si>
    <t>9.882***</t>
  </si>
  <si>
    <t>-5.985***</t>
  </si>
  <si>
    <t>-2.576**</t>
  </si>
  <si>
    <t>-49.9***</t>
  </si>
  <si>
    <t>-5.903***</t>
  </si>
  <si>
    <t>-3.732***</t>
  </si>
  <si>
    <t>-2.071**</t>
  </si>
  <si>
    <t>-5.552***</t>
  </si>
  <si>
    <t>-50.58***</t>
  </si>
  <si>
    <t>-3.681***</t>
  </si>
  <si>
    <t>1.002***</t>
  </si>
  <si>
    <t>-3.18**</t>
  </si>
  <si>
    <t>-2.995***</t>
  </si>
  <si>
    <t>-2.732*</t>
  </si>
  <si>
    <t>-14.6**</t>
  </si>
  <si>
    <t>-3.194**</t>
  </si>
  <si>
    <t>1.22***</t>
  </si>
  <si>
    <t>-11.71*</t>
  </si>
  <si>
    <t>-2.742*</t>
  </si>
  <si>
    <t>1.557***</t>
  </si>
  <si>
    <t>-2.598*</t>
  </si>
  <si>
    <t>-4.349***</t>
  </si>
  <si>
    <t>-32.18***</t>
  </si>
  <si>
    <t>1.405***</t>
  </si>
  <si>
    <t>-15.18**</t>
  </si>
  <si>
    <t>4.905***</t>
  </si>
  <si>
    <t>-4.492***</t>
  </si>
  <si>
    <t>-2.862***</t>
  </si>
  <si>
    <t>-4.765***</t>
  </si>
  <si>
    <t>-41.46***</t>
  </si>
  <si>
    <t>-4.596***</t>
  </si>
  <si>
    <t>2.281***</t>
  </si>
  <si>
    <t>-3.334**</t>
  </si>
  <si>
    <t>-19.98**</t>
  </si>
  <si>
    <t>-3.98***</t>
  </si>
  <si>
    <t>6.769***</t>
  </si>
  <si>
    <t>-1.969*</t>
  </si>
  <si>
    <t>1.744***</t>
  </si>
  <si>
    <t>-5.093***</t>
  </si>
  <si>
    <t>-1.843*</t>
  </si>
  <si>
    <t>-6.392***</t>
  </si>
  <si>
    <t>-65.33***</t>
  </si>
  <si>
    <t>-4.101***</t>
  </si>
  <si>
    <t>1.672***</t>
  </si>
  <si>
    <t>12.73***</t>
  </si>
  <si>
    <t>-2.557*</t>
  </si>
  <si>
    <t>-5.17***</t>
  </si>
  <si>
    <t>-46.84***</t>
  </si>
  <si>
    <t>-2.805*</t>
  </si>
  <si>
    <t>6.498***</t>
  </si>
  <si>
    <t>-1.923*</t>
  </si>
  <si>
    <t>-3.915***</t>
  </si>
  <si>
    <t>-27.89***</t>
  </si>
  <si>
    <t>3.821***</t>
  </si>
  <si>
    <t>-2.772*</t>
  </si>
  <si>
    <t>-2.602**</t>
  </si>
  <si>
    <t>-4.237***</t>
  </si>
  <si>
    <t>-33.85***</t>
  </si>
  <si>
    <t>-3.336**</t>
  </si>
  <si>
    <t>13.4***</t>
  </si>
  <si>
    <t>15.33***</t>
  </si>
  <si>
    <t>-2.561*</t>
  </si>
  <si>
    <t>-4.371***</t>
  </si>
  <si>
    <t>-30.75***</t>
  </si>
  <si>
    <t>1.012***</t>
  </si>
  <si>
    <t>Not enough data to run</t>
  </si>
  <si>
    <t>Figure 1: Absolute Mean Value and Standard Deviation of Current Account (% of GDP)</t>
  </si>
  <si>
    <t>Figure 3: Rolling AR(1) Estimations and Standard Deviation of AR(1) Estimations</t>
  </si>
  <si>
    <t>Figure 2: Absolute Mean Value and Standard Deviation of CAB by country group</t>
  </si>
  <si>
    <t>Figure 4: Rejection Rates of Unit Root Tests</t>
  </si>
  <si>
    <t>Note different format than paper, uses full dataset</t>
  </si>
  <si>
    <t>PT</t>
  </si>
  <si>
    <t>Za</t>
  </si>
  <si>
    <t>MZa</t>
  </si>
  <si>
    <t>MZt</t>
  </si>
  <si>
    <t>MSB</t>
  </si>
  <si>
    <t>MPT</t>
  </si>
  <si>
    <t>Num. Breaks</t>
  </si>
  <si>
    <t>-26.91**</t>
  </si>
  <si>
    <t>-5.238***</t>
  </si>
  <si>
    <t>4.877***</t>
  </si>
  <si>
    <t>-49.56***</t>
  </si>
  <si>
    <t>-44.49***</t>
  </si>
  <si>
    <t>-4.702***</t>
  </si>
  <si>
    <t>0.1057***</t>
  </si>
  <si>
    <t>4.497***</t>
  </si>
  <si>
    <t>-4.261**</t>
  </si>
  <si>
    <t>-41.13**</t>
  </si>
  <si>
    <t>7.973*</t>
  </si>
  <si>
    <t>-3.865**</t>
  </si>
  <si>
    <t>-3.823**</t>
  </si>
  <si>
    <t>-34.72**</t>
  </si>
  <si>
    <t>-5.082**</t>
  </si>
  <si>
    <t>-46.59*</t>
  </si>
  <si>
    <t>-3.81**</t>
  </si>
  <si>
    <t>-25.85*</t>
  </si>
  <si>
    <t>-3.276**</t>
  </si>
  <si>
    <t>6.946*</t>
  </si>
  <si>
    <t>-26.65**</t>
  </si>
  <si>
    <t>-21.33*</t>
  </si>
  <si>
    <t>-3.184*</t>
  </si>
  <si>
    <t>0.1493**</t>
  </si>
  <si>
    <t>6.745*</t>
  </si>
  <si>
    <t>-27.86**</t>
  </si>
  <si>
    <t>-4.698***</t>
  </si>
  <si>
    <t>6.882**</t>
  </si>
  <si>
    <t>-63.99***</t>
  </si>
  <si>
    <t>-33.94**</t>
  </si>
  <si>
    <t>-4.112**</t>
  </si>
  <si>
    <t>0.1212**</t>
  </si>
  <si>
    <t>6.704**</t>
  </si>
  <si>
    <t>-5.47***</t>
  </si>
  <si>
    <t>8.665**</t>
  </si>
  <si>
    <t>-65.05***</t>
  </si>
  <si>
    <t>-45.72**</t>
  </si>
  <si>
    <t>-4.765**</t>
  </si>
  <si>
    <t>0.1042**</t>
  </si>
  <si>
    <t>8.516**</t>
  </si>
  <si>
    <t>-27.89*</t>
  </si>
  <si>
    <t>-4.621**</t>
  </si>
  <si>
    <t>8.133**</t>
  </si>
  <si>
    <t>-50.68***</t>
  </si>
  <si>
    <t>-41.08**</t>
  </si>
  <si>
    <t>-4.524**</t>
  </si>
  <si>
    <t>0.1101**</t>
  </si>
  <si>
    <t>7.131**</t>
  </si>
  <si>
    <t>-3.86**</t>
  </si>
  <si>
    <t>-32.47**</t>
  </si>
  <si>
    <t>-26.55*</t>
  </si>
  <si>
    <t>-3.624*</t>
  </si>
  <si>
    <t>0.1365*</t>
  </si>
  <si>
    <t>8.447*</t>
  </si>
  <si>
    <t>-3.873*</t>
  </si>
  <si>
    <t>-31.97**</t>
  </si>
  <si>
    <t>-3.512**</t>
  </si>
  <si>
    <t>6.555*</t>
  </si>
  <si>
    <t>-28.08**</t>
  </si>
  <si>
    <t>-20.89*</t>
  </si>
  <si>
    <t>-3.172*</t>
  </si>
  <si>
    <t>0.1519*</t>
  </si>
  <si>
    <t>6.583*</t>
  </si>
  <si>
    <t>-5.221***</t>
  </si>
  <si>
    <t>5.357**</t>
  </si>
  <si>
    <t>-41.22***</t>
  </si>
  <si>
    <t>-31.11**</t>
  </si>
  <si>
    <t>-3.94**</t>
  </si>
  <si>
    <t>0.1267**</t>
  </si>
  <si>
    <t>5.124**</t>
  </si>
  <si>
    <t>-22.74*</t>
  </si>
  <si>
    <t>-4.175**</t>
  </si>
  <si>
    <t>-48.45***</t>
  </si>
  <si>
    <t>-3.996**</t>
  </si>
  <si>
    <t>8.66*</t>
  </si>
  <si>
    <t>-29.61**</t>
  </si>
  <si>
    <t>-26.9*</t>
  </si>
  <si>
    <t>-3.63*</t>
  </si>
  <si>
    <t>0.1349*</t>
  </si>
  <si>
    <t>8.31*</t>
  </si>
  <si>
    <t>-4.509**</t>
  </si>
  <si>
    <t>7.503**</t>
  </si>
  <si>
    <t>-49.39***</t>
  </si>
  <si>
    <t>-35.05**</t>
  </si>
  <si>
    <t>-4.178**</t>
  </si>
  <si>
    <t>0.1192**</t>
  </si>
  <si>
    <t>7.391**</t>
  </si>
  <si>
    <t>-4.498***</t>
  </si>
  <si>
    <t>7.843*</t>
  </si>
  <si>
    <t>-37.09**</t>
  </si>
  <si>
    <t>-33.27**</t>
  </si>
  <si>
    <t>-4.034**</t>
  </si>
  <si>
    <t>0.1213**</t>
  </si>
  <si>
    <t>7.024**</t>
  </si>
  <si>
    <t>-25.68**</t>
  </si>
  <si>
    <t>-3.587*</t>
  </si>
  <si>
    <t>-23.93*</t>
  </si>
  <si>
    <t>-3.195*</t>
  </si>
  <si>
    <t>-30.51**</t>
  </si>
  <si>
    <t>-29.07*</t>
  </si>
  <si>
    <t>-4.027**</t>
  </si>
  <si>
    <t>-28.13*</t>
  </si>
  <si>
    <t>-3.578**</t>
  </si>
  <si>
    <t>5.228**</t>
  </si>
  <si>
    <t>-38.72***</t>
  </si>
  <si>
    <t>-26.02**</t>
  </si>
  <si>
    <t>-3.569**</t>
  </si>
  <si>
    <t>0.1371**</t>
  </si>
  <si>
    <t>5.301**</t>
  </si>
  <si>
    <t>-4.935**</t>
  </si>
  <si>
    <t>-42.72**</t>
  </si>
  <si>
    <t>-37.45*</t>
  </si>
  <si>
    <t>-4.327*</t>
  </si>
  <si>
    <t>0.1155*</t>
  </si>
  <si>
    <t>10.05*</t>
  </si>
  <si>
    <t>-5.975***</t>
  </si>
  <si>
    <t>3.165***</t>
  </si>
  <si>
    <t>-75.57***</t>
  </si>
  <si>
    <t>-53.29***</t>
  </si>
  <si>
    <t>-5.162***</t>
  </si>
  <si>
    <t>0.09686***</t>
  </si>
  <si>
    <t>3.095***</t>
  </si>
  <si>
    <t>-38.35**</t>
  </si>
  <si>
    <t>-3.758**</t>
  </si>
  <si>
    <t>7.761*</t>
  </si>
  <si>
    <t>-32.13**</t>
  </si>
  <si>
    <t>-27.39*</t>
  </si>
  <si>
    <t>-3.667*</t>
  </si>
  <si>
    <t>0.1339*</t>
  </si>
  <si>
    <t>7.486*</t>
  </si>
  <si>
    <t>-3.845**</t>
  </si>
  <si>
    <t>-30.86**</t>
  </si>
  <si>
    <t>-4.088**</t>
  </si>
  <si>
    <t>6.892**</t>
  </si>
  <si>
    <t>-38.93***</t>
  </si>
  <si>
    <t>-32.15**</t>
  </si>
  <si>
    <t>-4.001**</t>
  </si>
  <si>
    <t>0.1244**</t>
  </si>
  <si>
    <t>6.672**</t>
  </si>
  <si>
    <t>-3.966**</t>
  </si>
  <si>
    <t>5.832**</t>
  </si>
  <si>
    <t>-37.95***</t>
  </si>
  <si>
    <t>-30.34**</t>
  </si>
  <si>
    <t>-3.882**</t>
  </si>
  <si>
    <t>0.128**</t>
  </si>
  <si>
    <t>5.622**</t>
  </si>
  <si>
    <t>NUMBER OF BREAKS AND BREAK DATES DETERMINED USING BAI &amp; PERRON METHOD.</t>
  </si>
  <si>
    <t>Dataset</t>
  </si>
  <si>
    <t>Code</t>
  </si>
  <si>
    <t>reg_data.gdat</t>
  </si>
  <si>
    <t>Data Transformations</t>
  </si>
  <si>
    <t>reg_data[., "date2"] .&lt; "2020-03"</t>
  </si>
  <si>
    <t>reg_data[., "date2"] .&gt;= "2020-03"</t>
  </si>
  <si>
    <t>data-stats-split-data.gss</t>
  </si>
  <si>
    <t>create_reg_data.gss</t>
  </si>
  <si>
    <t>standard-unit-root-testing.gss</t>
  </si>
  <si>
    <t>standard-unit-root-testing-pre-covid.gss</t>
  </si>
  <si>
    <t>standard-unit-root-testing-post-covid.gss</t>
  </si>
  <si>
    <t>rolling-ar-estimations.gss</t>
  </si>
  <si>
    <t>data-csa-groups.gss</t>
  </si>
  <si>
    <t>Phi0</t>
  </si>
  <si>
    <t>Tstat0</t>
  </si>
  <si>
    <t>Phi1</t>
  </si>
  <si>
    <t>Tstat1</t>
  </si>
  <si>
    <t>Phi0&gt;0</t>
  </si>
  <si>
    <t>Phi1&gt;0</t>
  </si>
  <si>
    <t>Regime 0
P-value H1: Stationarity</t>
  </si>
  <si>
    <t>Regime 0
P-value H1: Explosiveness</t>
  </si>
  <si>
    <t>Regime 1
P-value H1: Stationarity</t>
  </si>
  <si>
    <t>Regime 1
P-value H1: Explosiveness</t>
  </si>
  <si>
    <t>Reject Null for Alternative Stationary</t>
  </si>
  <si>
    <t>Reject Null for Alternative Explosiveness</t>
  </si>
  <si>
    <t>Both In favor of stationary</t>
  </si>
  <si>
    <t>Both accept unit root</t>
  </si>
  <si>
    <t>Regime 0</t>
  </si>
  <si>
    <t>Regime 1</t>
  </si>
  <si>
    <t>Check groups</t>
  </si>
  <si>
    <t>A: There are 20 countries that cannot reject the unit root hypothesis in either regimes:</t>
  </si>
  <si>
    <t>Check group C</t>
  </si>
  <si>
    <t>Check Group D</t>
  </si>
  <si>
    <t>One unit root regime, one stationary regime</t>
  </si>
  <si>
    <t>One unit root regime, one explosive regime</t>
  </si>
  <si>
    <t>One explosive regime, one stationary regime</t>
  </si>
  <si>
    <t>Both regimes reject the unit root hypothesis in favor of stationarity</t>
  </si>
  <si>
    <t>Markov-Switching Phi Estimates and P-values</t>
  </si>
  <si>
    <t>MSUR Results Summary</t>
  </si>
  <si>
    <t>Variable</t>
  </si>
  <si>
    <t>Mean</t>
  </si>
  <si>
    <t>Std Dev</t>
  </si>
  <si>
    <t>Variance</t>
  </si>
  <si>
    <t>Minimum</t>
  </si>
  <si>
    <t>Maximum</t>
  </si>
  <si>
    <t>Valid</t>
  </si>
  <si>
    <t>Missing</t>
  </si>
  <si>
    <t>Year</t>
  </si>
  <si>
    <t>-----</t>
  </si>
  <si>
    <t>cn</t>
  </si>
  <si>
    <t>ccode</t>
  </si>
  <si>
    <t>Regime</t>
  </si>
  <si>
    <t>Regime Type</t>
  </si>
  <si>
    <t>Stationary</t>
  </si>
  <si>
    <t>Explosive</t>
  </si>
  <si>
    <t>currency_unit</t>
  </si>
  <si>
    <t>Zloty</t>
  </si>
  <si>
    <t>rgdpe</t>
  </si>
  <si>
    <t>rgdpo</t>
  </si>
  <si>
    <t>pop</t>
  </si>
  <si>
    <t>emp</t>
  </si>
  <si>
    <t>avh</t>
  </si>
  <si>
    <t>hc</t>
  </si>
  <si>
    <t>ccon</t>
  </si>
  <si>
    <t>cda</t>
  </si>
  <si>
    <t>cgdpe</t>
  </si>
  <si>
    <t>cgdpo</t>
  </si>
  <si>
    <t>cnk</t>
  </si>
  <si>
    <t>ck</t>
  </si>
  <si>
    <t>ctfp</t>
  </si>
  <si>
    <t>cwtfp</t>
  </si>
  <si>
    <t>rgdpna</t>
  </si>
  <si>
    <t>rconna</t>
  </si>
  <si>
    <t>rdana</t>
  </si>
  <si>
    <t>rnna</t>
  </si>
  <si>
    <t>rkna</t>
  </si>
  <si>
    <t>rtfpna</t>
  </si>
  <si>
    <t>rwtfpna</t>
  </si>
  <si>
    <t>labsh</t>
  </si>
  <si>
    <t>irr</t>
  </si>
  <si>
    <t>delta</t>
  </si>
  <si>
    <t>xr</t>
  </si>
  <si>
    <t>pl_con</t>
  </si>
  <si>
    <t>pl_da</t>
  </si>
  <si>
    <t>pl_gdpo</t>
  </si>
  <si>
    <t>i_cig</t>
  </si>
  <si>
    <t>Extrapolat</t>
  </si>
  <si>
    <t>ICP PPP ti</t>
  </si>
  <si>
    <t>i_xm</t>
  </si>
  <si>
    <t>Benchmark</t>
  </si>
  <si>
    <t>i_xr</t>
  </si>
  <si>
    <t>Market-bas</t>
  </si>
  <si>
    <t>Estimated</t>
  </si>
  <si>
    <t>i_outlier</t>
  </si>
  <si>
    <t>Regular</t>
  </si>
  <si>
    <t>Outlier</t>
  </si>
  <si>
    <t>i_irr</t>
  </si>
  <si>
    <t>cor_exp</t>
  </si>
  <si>
    <t>statcap</t>
  </si>
  <si>
    <t>csh_c</t>
  </si>
  <si>
    <t>csh_i</t>
  </si>
  <si>
    <t>csh_g</t>
  </si>
  <si>
    <t>csh_x</t>
  </si>
  <si>
    <t>csh_m</t>
  </si>
  <si>
    <t>csh_r</t>
  </si>
  <si>
    <t>pl_c</t>
  </si>
  <si>
    <t>pl_i</t>
  </si>
  <si>
    <t>pl_g</t>
  </si>
  <si>
    <t>pl_x</t>
  </si>
  <si>
    <t>pl_m</t>
  </si>
  <si>
    <t>pl_n</t>
  </si>
  <si>
    <t>pl_k</t>
  </si>
  <si>
    <t>cn2</t>
  </si>
  <si>
    <t>cn_2</t>
  </si>
  <si>
    <t>rypc_ppp</t>
  </si>
  <si>
    <t>s_rgdpe</t>
  </si>
  <si>
    <t>share_y</t>
  </si>
  <si>
    <t>us_rypc</t>
  </si>
  <si>
    <t>rel_inc</t>
  </si>
  <si>
    <t>rel_inc2</t>
  </si>
  <si>
    <t>exports_to_world</t>
  </si>
  <si>
    <t>exports_to_us</t>
  </si>
  <si>
    <t>exports_to_uk</t>
  </si>
  <si>
    <t>exports_to_jp</t>
  </si>
  <si>
    <t>exports_to_euro</t>
  </si>
  <si>
    <t>imports_fr_world</t>
  </si>
  <si>
    <t>imports_fr_us</t>
  </si>
  <si>
    <t>imports_fr_uk</t>
  </si>
  <si>
    <t>imports_fr_jp</t>
  </si>
  <si>
    <t>imports_fr_euro</t>
  </si>
  <si>
    <t>exports_to_us_r</t>
  </si>
  <si>
    <t>exports_to_uk_r</t>
  </si>
  <si>
    <t>exports_to_jp_r</t>
  </si>
  <si>
    <t>exports_to_euro_r</t>
  </si>
  <si>
    <t>imports_fr_us_r</t>
  </si>
  <si>
    <t>imports_fr_uk_r</t>
  </si>
  <si>
    <t>imports_fr_jp_r</t>
  </si>
  <si>
    <t>imports_fr_euro_r</t>
  </si>
  <si>
    <t>trade_us_world</t>
  </si>
  <si>
    <t>imp_us_world</t>
  </si>
  <si>
    <t>trade_uk_world</t>
  </si>
  <si>
    <t>imp_uk_world</t>
  </si>
  <si>
    <t>trade_jp_world</t>
  </si>
  <si>
    <t>imp_jp_world</t>
  </si>
  <si>
    <t>trade_euro_world</t>
  </si>
  <si>
    <t>imp_euro_world</t>
  </si>
  <si>
    <t>s_export_world</t>
  </si>
  <si>
    <t>s_import_world</t>
  </si>
  <si>
    <t>sh_export_world</t>
  </si>
  <si>
    <t>sh_import_world</t>
  </si>
  <si>
    <t>agri</t>
  </si>
  <si>
    <t>food</t>
  </si>
  <si>
    <t>fuel</t>
  </si>
  <si>
    <t>manuf</t>
  </si>
  <si>
    <t>mineral</t>
  </si>
  <si>
    <t>agri_i</t>
  </si>
  <si>
    <t>food_i</t>
  </si>
  <si>
    <t>fuel_i</t>
  </si>
  <si>
    <t>manuf_i</t>
  </si>
  <si>
    <t>mineral_i</t>
  </si>
  <si>
    <t>commd</t>
  </si>
  <si>
    <t>commd_i</t>
  </si>
  <si>
    <t>comd50</t>
  </si>
  <si>
    <t>comd_d</t>
  </si>
  <si>
    <t>br_col</t>
  </si>
  <si>
    <t>fr_col</t>
  </si>
  <si>
    <t>ryg</t>
  </si>
  <si>
    <t>rypc_g</t>
  </si>
  <si>
    <t>fd</t>
  </si>
  <si>
    <t>country_name</t>
  </si>
  <si>
    <t>kaopen</t>
  </si>
  <si>
    <t>ka_open</t>
  </si>
  <si>
    <t>opn</t>
  </si>
  <si>
    <t>gsur</t>
  </si>
  <si>
    <t>gsur_18</t>
  </si>
  <si>
    <t>pcgdp</t>
  </si>
  <si>
    <t>tot</t>
  </si>
  <si>
    <t>fdi_inflow</t>
  </si>
  <si>
    <t>fdi_outflow</t>
  </si>
  <si>
    <t>m_rate</t>
  </si>
  <si>
    <t>sav_gdp_ratio_HAVER</t>
  </si>
  <si>
    <t>hh_sav_disp_inc_ratio</t>
  </si>
  <si>
    <t>_HAVER        0.113</t>
  </si>
  <si>
    <t>ae</t>
  </si>
  <si>
    <t>emde</t>
  </si>
  <si>
    <t>emde_excl_China</t>
  </si>
  <si>
    <t>eap_emde</t>
  </si>
  <si>
    <t>eca_emde</t>
  </si>
  <si>
    <t>sar_emde</t>
  </si>
  <si>
    <t>ssa_emde</t>
  </si>
  <si>
    <t>lac_emde</t>
  </si>
  <si>
    <t>mna_emde</t>
  </si>
  <si>
    <t>com_imp_emde</t>
  </si>
  <si>
    <t>com_exp_emde</t>
  </si>
  <si>
    <t>world</t>
  </si>
  <si>
    <t>eap_excl_china</t>
  </si>
  <si>
    <t>mna_oil_exp</t>
  </si>
  <si>
    <t>mna_oil_imp</t>
  </si>
  <si>
    <t>ssa_ind_com_exp</t>
  </si>
  <si>
    <t>ssa_other_emde</t>
  </si>
  <si>
    <t>bric</t>
  </si>
  <si>
    <t>emde_excl_BRIC</t>
  </si>
  <si>
    <t>com_im_no_bric</t>
  </si>
  <si>
    <t>com_ex_no_bric</t>
  </si>
  <si>
    <t>emde_tre</t>
  </si>
  <si>
    <t>emde_ergy_exp</t>
  </si>
  <si>
    <t>emde_mtl_exp</t>
  </si>
  <si>
    <t>natl_saving</t>
  </si>
  <si>
    <t>ers</t>
  </si>
  <si>
    <t>mi</t>
  </si>
  <si>
    <t>banking</t>
  </si>
  <si>
    <t>currency</t>
  </si>
  <si>
    <t>debt</t>
  </si>
  <si>
    <t>reer</t>
  </si>
  <si>
    <t>dreer</t>
  </si>
  <si>
    <t>infl</t>
  </si>
  <si>
    <t>deflator</t>
  </si>
  <si>
    <t>d</t>
  </si>
  <si>
    <t>idc</t>
  </si>
  <si>
    <t>ldc</t>
  </si>
  <si>
    <t>emg</t>
  </si>
  <si>
    <t>eap</t>
  </si>
  <si>
    <t>eca</t>
  </si>
  <si>
    <t>mena</t>
  </si>
  <si>
    <t>sa</t>
  </si>
  <si>
    <t>we</t>
  </si>
  <si>
    <t>na</t>
  </si>
  <si>
    <t>ssa</t>
  </si>
  <si>
    <t>lac</t>
  </si>
  <si>
    <t>oil</t>
  </si>
  <si>
    <t>emg2</t>
  </si>
  <si>
    <t>fc</t>
  </si>
  <si>
    <t>eu</t>
  </si>
  <si>
    <t>euro</t>
  </si>
  <si>
    <t>full</t>
  </si>
  <si>
    <t>current</t>
  </si>
  <si>
    <t>Country_2</t>
  </si>
  <si>
    <t>nfa</t>
  </si>
  <si>
    <t>gdp</t>
  </si>
  <si>
    <t>resminusgold</t>
  </si>
  <si>
    <t>res</t>
  </si>
  <si>
    <t>fixed</t>
  </si>
  <si>
    <t>flexible</t>
  </si>
  <si>
    <t>LV_curcrisis</t>
  </si>
  <si>
    <t>LV_debtcrisis</t>
  </si>
  <si>
    <t>LV_debtrest</t>
  </si>
  <si>
    <t xml:space="preserve">     Label   </t>
  </si>
  <si>
    <t xml:space="preserve">Stationary    </t>
  </si>
  <si>
    <t xml:space="preserve"> Unit Root      </t>
  </si>
  <si>
    <t xml:space="preserve"> Explosive       </t>
  </si>
  <si>
    <t xml:space="preserve">     Total     </t>
  </si>
  <si>
    <t>Count</t>
  </si>
  <si>
    <t>Total %</t>
  </si>
  <si>
    <t>&gt; Find median of variables, sort based on countries above and below median</t>
  </si>
  <si>
    <t>&gt; Indebted countries based on debt to gdp ratio</t>
  </si>
  <si>
    <t>percentage of manufacturing exports</t>
  </si>
  <si>
    <t>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</si>
</sst>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0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0" tint="-0.149998474074526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3">
    <xf numFmtId="0" fontId="0" fillId="0" borderId="0" xfId="0"/>
    <xf numFmtId="0" fontId="1" fillId="0" borderId="0" xfId="0" applyFont="1" applyAlignment="1">
      <alignment horizontal="center"/>
    </xf>
    <xf numFmtId="14" fontId="0" fillId="0" borderId="0" xfId="0" applyNumberFormat="1"/>
    <xf numFmtId="0" fontId="1" fillId="0" borderId="0" xfId="0" applyFont="1"/>
    <xf numFmtId="164" fontId="1" fillId="0" borderId="0" xfId="0" applyNumberFormat="1" applyFont="1"/>
    <xf numFmtId="164" fontId="0" fillId="0" borderId="0" xfId="0" applyNumberFormat="1"/>
    <xf numFmtId="0" fontId="1" fillId="0" borderId="0" xfId="0" applyFont="1" applyAlignment="1">
      <alignment wrapText="1"/>
    </xf>
    <xf numFmtId="0" fontId="2" fillId="0" borderId="0" xfId="1" applyAlignment="1">
      <alignment wrapText="1"/>
    </xf>
    <xf numFmtId="0" fontId="0" fillId="0" borderId="0" xfId="0" applyAlignment="1">
      <alignment wrapText="1"/>
    </xf>
    <xf numFmtId="0" fontId="0" fillId="2" borderId="0" xfId="0" applyFill="1"/>
    <xf numFmtId="0" fontId="0" fillId="4" borderId="0" xfId="0" applyFill="1"/>
    <xf numFmtId="0" fontId="0" fillId="0" borderId="0" xfId="0" applyAlignment="1">
      <alignment horizontal="right"/>
    </xf>
    <xf numFmtId="0" fontId="0" fillId="4" borderId="0" xfId="0" applyFill="1" applyAlignment="1">
      <alignment horizontal="right"/>
    </xf>
    <xf numFmtId="0" fontId="2" fillId="0" borderId="0" xfId="1" applyAlignment="1"/>
    <xf numFmtId="165" fontId="0" fillId="0" borderId="0" xfId="0" applyNumberFormat="1"/>
    <xf numFmtId="0" fontId="2" fillId="0" borderId="0" xfId="1" applyFill="1"/>
    <xf numFmtId="0" fontId="0" fillId="5" borderId="0" xfId="0" applyFill="1" applyAlignment="1">
      <alignment wrapText="1"/>
    </xf>
    <xf numFmtId="0" fontId="0" fillId="5" borderId="0" xfId="0" applyFill="1"/>
    <xf numFmtId="0" fontId="0" fillId="3" borderId="0" xfId="0" applyFill="1"/>
    <xf numFmtId="11" fontId="0" fillId="0" borderId="0" xfId="0" applyNumberFormat="1"/>
    <xf numFmtId="0" fontId="1" fillId="0" borderId="0" xfId="0" applyFont="1" applyAlignment="1">
      <alignment horizontal="right"/>
    </xf>
    <xf numFmtId="0" fontId="0" fillId="3" borderId="0" xfId="0" applyFill="1"/>
    <xf numFmtId="0" fontId="3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microsoft.com/office/2022/10/relationships/richValueRel" Target="richData/richValueRel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eetMetadata" Target="metadata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microsoft.com/office/2017/06/relationships/rdRichValueTypes" Target="richData/rdRichValueTyp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28" Type="http://schemas.microsoft.com/office/2017/06/relationships/rdRichValueStructure" Target="richData/rdrichvaluestructure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Relationship Id="rId27" Type="http://schemas.microsoft.com/office/2017/06/relationships/rdRichValue" Target="richData/rdrichvalue.xml"/><Relationship Id="rId30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4" Type="http://schemas.openxmlformats.org/officeDocument/2006/relationships/image" Target="../media/image9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5.png"/><Relationship Id="rId1" Type="http://schemas.openxmlformats.org/officeDocument/2006/relationships/image" Target="../media/image9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328448</xdr:colOff>
      <xdr:row>12</xdr:row>
      <xdr:rowOff>78827</xdr:rowOff>
    </xdr:from>
    <xdr:to>
      <xdr:col>10</xdr:col>
      <xdr:colOff>225915</xdr:colOff>
      <xdr:row>32</xdr:row>
      <xdr:rowOff>32368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8FF8CE-5144-93E2-7781-6169E1864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362" y="2364827"/>
          <a:ext cx="5645312" cy="3763541"/>
        </a:xfrm>
        <a:prstGeom prst="rect">
          <a:avLst/>
        </a:prstGeom>
      </xdr:spPr>
    </xdr:pic>
    <xdr:clientData/>
  </xdr:twoCellAnchor>
  <xdr:twoCellAnchor editAs="oneCell">
    <xdr:from>
      <xdr:col>1</xdr:col>
      <xdr:colOff>328448</xdr:colOff>
      <xdr:row>12</xdr:row>
      <xdr:rowOff>78827</xdr:rowOff>
    </xdr:from>
    <xdr:to>
      <xdr:col>10</xdr:col>
      <xdr:colOff>294889</xdr:colOff>
      <xdr:row>32</xdr:row>
      <xdr:rowOff>78351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231558-5C98-F130-1FC5-3E8FD66CD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362" y="2364827"/>
          <a:ext cx="5714286" cy="3809524"/>
        </a:xfrm>
        <a:prstGeom prst="rect">
          <a:avLst/>
        </a:prstGeom>
      </xdr:spPr>
    </xdr:pic>
    <xdr:clientData/>
  </xdr:twoCellAnchor>
  <xdr:twoCellAnchor editAs="oneCell">
    <xdr:from>
      <xdr:col>11</xdr:col>
      <xdr:colOff>3133</xdr:colOff>
      <xdr:row>13</xdr:row>
      <xdr:rowOff>65691</xdr:rowOff>
    </xdr:from>
    <xdr:to>
      <xdr:col>30</xdr:col>
      <xdr:colOff>95096</xdr:colOff>
      <xdr:row>42</xdr:row>
      <xdr:rowOff>91966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3718B7-6A0A-0F29-DBD2-1B2CED0C6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72805" y="2542191"/>
          <a:ext cx="11699325" cy="55507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1AF39A7-3352-E4DB-6109-E4320562A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29</xdr:col>
      <xdr:colOff>184936</xdr:colOff>
      <xdr:row>99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ED2900-7219-E4A5-0381-4913DD91C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096500"/>
          <a:ext cx="17863336" cy="882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9604</xdr:rowOff>
    </xdr:from>
    <xdr:to>
      <xdr:col>30</xdr:col>
      <xdr:colOff>76200</xdr:colOff>
      <xdr:row>150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1CA6D2-D160-8FC7-29AD-EA7B10974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31104"/>
          <a:ext cx="18364200" cy="90772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29</xdr:col>
      <xdr:colOff>361950</xdr:colOff>
      <xdr:row>200</xdr:row>
      <xdr:rowOff>154170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C391795-BBD8-2BC8-1160-BB6AB2625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0"/>
          <a:ext cx="18040350" cy="891717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303543</xdr:colOff>
      <xdr:row>40</xdr:row>
      <xdr:rowOff>151428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4F40B-4EF4-92C0-3F25-F145FBCE9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057143" cy="7771428"/>
        </a:xfrm>
        <a:prstGeom prst="rect">
          <a:avLst/>
        </a:prstGeom>
      </xdr:spPr>
    </xdr:pic>
    <xdr:clientData/>
  </xdr:twoCellAnchor>
  <xdr:twoCellAnchor editAs="oneCell">
    <xdr:from>
      <xdr:col>17</xdr:col>
      <xdr:colOff>244845</xdr:colOff>
      <xdr:row>0</xdr:row>
      <xdr:rowOff>0</xdr:rowOff>
    </xdr:from>
    <xdr:to>
      <xdr:col>46</xdr:col>
      <xdr:colOff>445486</xdr:colOff>
      <xdr:row>39</xdr:row>
      <xdr:rowOff>85725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D65F1-CC00-B296-CFA8-E445E653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08045" y="0"/>
          <a:ext cx="17879041" cy="75152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19</xdr:col>
      <xdr:colOff>406785</xdr:colOff>
      <xdr:row>100</xdr:row>
      <xdr:rowOff>188119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4615D9E-C90E-1262-2362-19EB76E92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2321" y="190500"/>
          <a:ext cx="11428571" cy="190476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25</xdr:col>
      <xdr:colOff>188647</xdr:colOff>
      <xdr:row>102</xdr:row>
      <xdr:rowOff>188119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14A29E-C682-397D-5802-F360C10C9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5430500"/>
          <a:ext cx="14819047" cy="190476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331428</xdr:colOff>
      <xdr:row>99</xdr:row>
      <xdr:rowOff>188119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A49637-722C-D66E-22D1-5325C88E2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571428" cy="19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25</xdr:col>
      <xdr:colOff>331428</xdr:colOff>
      <xdr:row>202</xdr:row>
      <xdr:rowOff>188119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5CC12D-203A-1D44-508E-0487FFAB1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621500"/>
          <a:ext cx="15571428" cy="190476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171449</xdr:colOff>
      <xdr:row>6</xdr:row>
      <xdr:rowOff>9524</xdr:rowOff>
    </xdr:from>
    <xdr:to>
      <xdr:col>37</xdr:col>
      <xdr:colOff>523874</xdr:colOff>
      <xdr:row>33</xdr:row>
      <xdr:rowOff>159543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ED0EF8-57A6-1DC0-2E16-E84C11F62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21049" y="1152524"/>
          <a:ext cx="7058025" cy="52935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42</xdr:row>
      <xdr:rowOff>91386</xdr:rowOff>
    </xdr:from>
    <xdr:to>
      <xdr:col>25</xdr:col>
      <xdr:colOff>133350</xdr:colOff>
      <xdr:row>80</xdr:row>
      <xdr:rowOff>141792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14BB7C-24A2-5455-05C0-D68BAD907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8092386"/>
          <a:ext cx="15363825" cy="72894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25</xdr:col>
      <xdr:colOff>97887</xdr:colOff>
      <xdr:row>38</xdr:row>
      <xdr:rowOff>38101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28EE913-27D0-1A5C-12BF-FCB487FE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"/>
          <a:ext cx="15337887" cy="7277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295275</xdr:colOff>
      <xdr:row>4</xdr:row>
      <xdr:rowOff>19049</xdr:rowOff>
    </xdr:from>
    <xdr:to>
      <xdr:col>26</xdr:col>
      <xdr:colOff>180023</xdr:colOff>
      <xdr:row>22</xdr:row>
      <xdr:rowOff>161210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C5E7E-943A-3B1D-978A-FE004EE18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8075" y="781049"/>
          <a:ext cx="4761548" cy="3571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17</xdr:col>
      <xdr:colOff>175847</xdr:colOff>
      <xdr:row>38</xdr:row>
      <xdr:rowOff>43961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DA09A1-9BC1-B9C3-7FC8-5E5372BD1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0514135" cy="728296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117475</xdr:colOff>
      <xdr:row>2</xdr:row>
      <xdr:rowOff>142875</xdr:rowOff>
    </xdr:from>
    <xdr:to>
      <xdr:col>31</xdr:col>
      <xdr:colOff>294323</xdr:colOff>
      <xdr:row>27</xdr:row>
      <xdr:rowOff>85011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F22AFB-9A91-498D-5B52-0D19E28A9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19075" y="523875"/>
          <a:ext cx="6272848" cy="470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1</xdr:rowOff>
    </xdr:from>
    <xdr:to>
      <xdr:col>17</xdr:col>
      <xdr:colOff>136937</xdr:colOff>
      <xdr:row>26</xdr:row>
      <xdr:rowOff>39414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E2D270-5AAF-0A5D-DB08-4A76E9BD0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"/>
          <a:ext cx="10522470" cy="49924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6569</xdr:rowOff>
    </xdr:from>
    <xdr:to>
      <xdr:col>17</xdr:col>
      <xdr:colOff>53865</xdr:colOff>
      <xdr:row>55</xdr:row>
      <xdr:rowOff>6569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EB14A4-6A18-AACB-491A-8F570FC24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531069"/>
          <a:ext cx="10439399" cy="4953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258536</xdr:colOff>
      <xdr:row>2</xdr:row>
      <xdr:rowOff>68036</xdr:rowOff>
    </xdr:from>
    <xdr:to>
      <xdr:col>31</xdr:col>
      <xdr:colOff>234480</xdr:colOff>
      <xdr:row>53</xdr:row>
      <xdr:rowOff>162060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C4A595-EFE9-2133-CF98-FC27D8A0E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0857" y="449036"/>
          <a:ext cx="18345587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612320</xdr:colOff>
      <xdr:row>59</xdr:row>
      <xdr:rowOff>0</xdr:rowOff>
    </xdr:from>
    <xdr:to>
      <xdr:col>30</xdr:col>
      <xdr:colOff>517070</xdr:colOff>
      <xdr:row>116</xdr:row>
      <xdr:rowOff>91678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54F9A6-3F23-4C2B-73DE-49FA74542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320" y="11239500"/>
          <a:ext cx="18274393" cy="1095017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9A5C46-FC53-BC47-125B-35DAA9CB2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104775</xdr:rowOff>
    </xdr:from>
    <xdr:to>
      <xdr:col>29</xdr:col>
      <xdr:colOff>364936</xdr:colOff>
      <xdr:row>102</xdr:row>
      <xdr:rowOff>69922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2ACF0C-A040-6F47-3B31-088154269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82275"/>
          <a:ext cx="18043336" cy="8918647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ec78/cab-persistency/blob/main/code/unit-root-testing/standard/standard-unit-root-testing-pre-covid.gss" TargetMode="External"/><Relationship Id="rId3" Type="http://schemas.openxmlformats.org/officeDocument/2006/relationships/hyperlink" Target="https://github.com/ec78/cab-persistency/blob/main/code/date-prep/create_reg_data.gss" TargetMode="External"/><Relationship Id="rId7" Type="http://schemas.openxmlformats.org/officeDocument/2006/relationships/hyperlink" Target="https://github.com/ec78/cab-persistency/blob/main/code/ar-estimations/rolling-ar-estimations.gss" TargetMode="External"/><Relationship Id="rId2" Type="http://schemas.openxmlformats.org/officeDocument/2006/relationships/hyperlink" Target="https://github.com/ec78/cab-persistency/blob/main/code/date-prep/data-stats-split-data.gss" TargetMode="External"/><Relationship Id="rId1" Type="http://schemas.openxmlformats.org/officeDocument/2006/relationships/hyperlink" Target="https://github.com/ec78/cab-persistency/blob/main/code/date-prep/data-stats-split-data.gss" TargetMode="External"/><Relationship Id="rId6" Type="http://schemas.openxmlformats.org/officeDocument/2006/relationships/hyperlink" Target="https://github.com/ec78/cab-persistency/blob/main/code/unit-root-testing/standard/standard-unit-root-testing-post-covid.gss" TargetMode="External"/><Relationship Id="rId5" Type="http://schemas.openxmlformats.org/officeDocument/2006/relationships/hyperlink" Target="https://github.com/ec78/cab-persistency/blob/main/code/unit-root-testing/standard/standard-unit-root-testing-pre-covid.gss" TargetMode="External"/><Relationship Id="rId4" Type="http://schemas.openxmlformats.org/officeDocument/2006/relationships/hyperlink" Target="https://github.com/ec78/cab-persistency/blob/main/code/unit-root-testing/standard/standard-unit-root-testing.gss" TargetMode="External"/><Relationship Id="rId9" Type="http://schemas.openxmlformats.org/officeDocument/2006/relationships/hyperlink" Target="https://github.com/ec78/cab-persistency/blob/main/code/date-prep/data-csa-groups.gss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619F5-E7B8-4269-BBD0-51C53A6C43CF}">
  <dimension ref="A1:E14"/>
  <sheetViews>
    <sheetView topLeftCell="B1" zoomScale="175" zoomScaleNormal="175" workbookViewId="0">
      <selection activeCell="A19" sqref="A19"/>
    </sheetView>
  </sheetViews>
  <sheetFormatPr defaultRowHeight="15" x14ac:dyDescent="0.25"/>
  <cols>
    <col min="1" max="1" width="43.140625" style="8" customWidth="1"/>
    <col min="2" max="2" width="54.42578125" customWidth="1"/>
    <col min="3" max="3" width="13.28515625" customWidth="1"/>
    <col min="4" max="4" width="36.85546875" customWidth="1"/>
    <col min="5" max="5" width="30.140625" customWidth="1"/>
  </cols>
  <sheetData>
    <row r="1" spans="1:5" x14ac:dyDescent="0.25">
      <c r="A1" s="6" t="s">
        <v>123</v>
      </c>
      <c r="B1" s="3" t="s">
        <v>124</v>
      </c>
      <c r="C1" s="3" t="s">
        <v>827</v>
      </c>
      <c r="D1" s="3" t="s">
        <v>828</v>
      </c>
      <c r="E1" s="3" t="s">
        <v>830</v>
      </c>
    </row>
    <row r="2" spans="1:5" x14ac:dyDescent="0.25">
      <c r="A2" s="7" t="s">
        <v>122</v>
      </c>
      <c r="B2" t="s">
        <v>125</v>
      </c>
      <c r="C2" t="s">
        <v>829</v>
      </c>
      <c r="D2" s="13" t="s">
        <v>834</v>
      </c>
    </row>
    <row r="3" spans="1:5" x14ac:dyDescent="0.25">
      <c r="A3" s="7" t="s">
        <v>126</v>
      </c>
      <c r="B3" t="s">
        <v>128</v>
      </c>
      <c r="C3" t="s">
        <v>829</v>
      </c>
      <c r="D3" s="13" t="s">
        <v>833</v>
      </c>
      <c r="E3" t="s">
        <v>831</v>
      </c>
    </row>
    <row r="4" spans="1:5" x14ac:dyDescent="0.25">
      <c r="A4" s="7" t="s">
        <v>127</v>
      </c>
      <c r="B4" t="s">
        <v>129</v>
      </c>
      <c r="C4" t="s">
        <v>829</v>
      </c>
      <c r="D4" s="13" t="s">
        <v>833</v>
      </c>
      <c r="E4" t="s">
        <v>832</v>
      </c>
    </row>
    <row r="5" spans="1:5" x14ac:dyDescent="0.25">
      <c r="A5" s="7" t="s">
        <v>130</v>
      </c>
    </row>
    <row r="6" spans="1:5" x14ac:dyDescent="0.25">
      <c r="A6" s="7" t="s">
        <v>459</v>
      </c>
      <c r="B6" t="s">
        <v>125</v>
      </c>
      <c r="C6" t="s">
        <v>829</v>
      </c>
      <c r="D6" s="13" t="s">
        <v>835</v>
      </c>
    </row>
    <row r="7" spans="1:5" ht="30" x14ac:dyDescent="0.25">
      <c r="A7" s="7" t="s">
        <v>460</v>
      </c>
      <c r="B7" t="s">
        <v>128</v>
      </c>
      <c r="C7" t="s">
        <v>829</v>
      </c>
      <c r="D7" s="13" t="s">
        <v>836</v>
      </c>
      <c r="E7" t="s">
        <v>831</v>
      </c>
    </row>
    <row r="8" spans="1:5" ht="30" x14ac:dyDescent="0.25">
      <c r="A8" s="8" t="s">
        <v>461</v>
      </c>
      <c r="B8" t="s">
        <v>667</v>
      </c>
      <c r="C8" t="s">
        <v>829</v>
      </c>
      <c r="D8" s="13" t="s">
        <v>837</v>
      </c>
      <c r="E8" t="s">
        <v>832</v>
      </c>
    </row>
    <row r="9" spans="1:5" ht="30" x14ac:dyDescent="0.25">
      <c r="A9" s="7" t="s">
        <v>668</v>
      </c>
      <c r="C9" t="s">
        <v>829</v>
      </c>
    </row>
    <row r="10" spans="1:5" ht="30" x14ac:dyDescent="0.25">
      <c r="A10" s="7" t="s">
        <v>670</v>
      </c>
      <c r="C10" t="s">
        <v>829</v>
      </c>
      <c r="D10" s="13" t="s">
        <v>839</v>
      </c>
    </row>
    <row r="11" spans="1:5" ht="30" x14ac:dyDescent="0.25">
      <c r="A11" s="7" t="s">
        <v>669</v>
      </c>
      <c r="C11" t="s">
        <v>829</v>
      </c>
      <c r="D11" s="13" t="s">
        <v>838</v>
      </c>
      <c r="E11" t="s">
        <v>831</v>
      </c>
    </row>
    <row r="12" spans="1:5" x14ac:dyDescent="0.25">
      <c r="A12" s="7" t="s">
        <v>671</v>
      </c>
      <c r="B12" t="s">
        <v>672</v>
      </c>
      <c r="C12" t="s">
        <v>829</v>
      </c>
      <c r="D12" s="13" t="s">
        <v>836</v>
      </c>
      <c r="E12" t="s">
        <v>831</v>
      </c>
    </row>
    <row r="13" spans="1:5" x14ac:dyDescent="0.25">
      <c r="A13" s="15" t="s">
        <v>864</v>
      </c>
      <c r="C13" t="s">
        <v>829</v>
      </c>
    </row>
    <row r="14" spans="1:5" x14ac:dyDescent="0.25">
      <c r="A14" s="7" t="s">
        <v>865</v>
      </c>
    </row>
  </sheetData>
  <hyperlinks>
    <hyperlink ref="A2" location="'data-stats-full'!A1" display="Appendix 1 Summary Statistics" xr:uid="{67A57CD2-0AE5-41F5-AA8D-44190EBC6552}"/>
    <hyperlink ref="A3" location="'data-pre-covid'!A1" display="Appendix 1 Summary Statistics Pre-Covid" xr:uid="{0502D951-BCA7-49D9-B38B-1224E63B615F}"/>
    <hyperlink ref="A4" location="'data-post-covid'!A1" display="Appendix 1 Summary Statistics Post-Covid" xr:uid="{7E56F92B-0D06-42E6-833D-4903CA5729AC}"/>
    <hyperlink ref="A5" location="'data-stats-comp'!A1" display="Comparison of Mean and SE Pre/Post Covid" xr:uid="{F6A5476A-9111-4AE7-BD50-0593732C5BBB}"/>
    <hyperlink ref="A6" location="'unit-root-full'!A1" display="Standard Unit Root Tests " xr:uid="{1FFA6D6F-A4AF-4884-8005-1588C89AE5AD}"/>
    <hyperlink ref="A7" location="'unit-root-pre-covid'!A1" display="Appendix 3 Standard Unit Root Tests Pre-Covid" xr:uid="{41C21829-DA06-48D4-8658-5226A75DB351}"/>
    <hyperlink ref="A9" location="'Fig 1'!A1" display="Figure 1: Absolute Mean Value and Standard Deviation of Current Account (% of GDP)" xr:uid="{8A401D3C-8827-4FFF-8E2A-14A4A102B81D}"/>
    <hyperlink ref="A11" location="'Fig3'!A1" display="Figure 3: Rolling AR(1) Estimations and Standard Deviation of AR(1) Estimations" xr:uid="{F1A66961-6F0C-4E1C-86C4-C9FC32E15465}"/>
    <hyperlink ref="A10" location="'Fig 2'!A1" display="Figure 2: Absolute Mean Value and Standard Deviation of CAB by country group" xr:uid="{FB7FB4F4-DAB6-443A-B63D-8EC2E322D4C1}"/>
    <hyperlink ref="A12" location="'Figure 4'!A1" display="Figure 4: Rejection Rates of Unit Root Tests" xr:uid="{6684FA7D-E1F3-4B53-836D-DBEAA1817360}"/>
    <hyperlink ref="D3" r:id="rId1" display="https://github.com/ec78/cab-persistency/blob/main/code/date-prep/data-stats-split-data.gss" xr:uid="{45C1C73C-40E1-4534-BA2B-4F63F0308632}"/>
    <hyperlink ref="D4" r:id="rId2" display="https://github.com/ec78/cab-persistency/blob/main/code/date-prep/data-stats-split-data.gss" xr:uid="{F0012B45-025E-4995-B201-0B1EFC5EF61F}"/>
    <hyperlink ref="D2" r:id="rId3" display="https://github.com/ec78/cab-persistency/blob/main/code/date-prep/create_reg_data.gss" xr:uid="{97A66FBD-7A9F-4F29-9C83-DFF311935651}"/>
    <hyperlink ref="D6" r:id="rId4" display="https://github.com/ec78/cab-persistency/blob/main/code/unit-root-testing/standard/standard-unit-root-testing.gss" xr:uid="{DF547E8F-8537-4471-81F9-4CEC549D1895}"/>
    <hyperlink ref="D7" r:id="rId5" display="https://github.com/ec78/cab-persistency/blob/main/code/unit-root-testing/standard/standard-unit-root-testing-pre-covid.gss" xr:uid="{15F29955-5FEE-43F7-B44E-B44B67B30A59}"/>
    <hyperlink ref="D8" r:id="rId6" display="https://github.com/ec78/cab-persistency/blob/main/code/unit-root-testing/standard/standard-unit-root-testing-post-covid.gss" xr:uid="{D3CAB9AC-ED05-42B8-ADA3-4B3579B29058}"/>
    <hyperlink ref="D11" r:id="rId7" display="https://github.com/ec78/cab-persistency/blob/main/code/ar-estimations/rolling-ar-estimations.gss" xr:uid="{4C534A53-14AA-4A60-B563-2B9F1334AA26}"/>
    <hyperlink ref="D12" r:id="rId8" display="https://github.com/ec78/cab-persistency/blob/main/code/unit-root-testing/standard/standard-unit-root-testing-pre-covid.gss" xr:uid="{2BBD9A57-51C2-492E-8994-DCB1CF0CF1E8}"/>
    <hyperlink ref="D10" r:id="rId9" display="https://github.com/ec78/cab-persistency/blob/main/code/date-prep/data-csa-groups.gss" xr:uid="{6B0B2306-C416-4919-8B4C-A0A308F0BFA6}"/>
    <hyperlink ref="A13" location="'MSUR test results'!A1" display="Markov-Switching Phi Estimates" xr:uid="{BF9EE096-BCFC-4EF7-835C-C1AADD215C3F}"/>
    <hyperlink ref="A14" location="'Summary from MS UR'!A1" display="MSUR Results Summary" xr:uid="{7CD53AED-122A-4469-A384-9E0BB028CF23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02403-5167-439A-8B2A-30CB82164F98}">
  <dimension ref="A1:J190"/>
  <sheetViews>
    <sheetView topLeftCell="A142" zoomScale="175" zoomScaleNormal="175" workbookViewId="0">
      <selection activeCell="A152" sqref="A152"/>
    </sheetView>
  </sheetViews>
  <sheetFormatPr defaultRowHeight="15" x14ac:dyDescent="0.25"/>
  <cols>
    <col min="1" max="1" width="21.7109375" customWidth="1"/>
    <col min="5" max="5" width="13" customWidth="1"/>
    <col min="6" max="6" width="12.140625" customWidth="1"/>
    <col min="9" max="9" width="33.28515625" customWidth="1"/>
  </cols>
  <sheetData>
    <row r="1" spans="1:10" x14ac:dyDescent="0.25">
      <c r="A1" s="3" t="s">
        <v>866</v>
      </c>
      <c r="B1" s="3" t="s">
        <v>867</v>
      </c>
      <c r="C1" s="3" t="s">
        <v>868</v>
      </c>
      <c r="D1" s="3" t="s">
        <v>869</v>
      </c>
      <c r="E1" s="3" t="s">
        <v>870</v>
      </c>
      <c r="F1" s="3" t="s">
        <v>871</v>
      </c>
      <c r="G1" s="3" t="s">
        <v>872</v>
      </c>
      <c r="H1" s="3" t="s">
        <v>873</v>
      </c>
    </row>
    <row r="2" spans="1:10" x14ac:dyDescent="0.25">
      <c r="A2" t="s">
        <v>874</v>
      </c>
      <c r="B2" t="s">
        <v>875</v>
      </c>
      <c r="C2" t="s">
        <v>875</v>
      </c>
      <c r="D2" t="s">
        <v>875</v>
      </c>
      <c r="E2">
        <v>1955</v>
      </c>
      <c r="F2">
        <v>2022</v>
      </c>
      <c r="G2">
        <v>2677</v>
      </c>
      <c r="H2">
        <v>0</v>
      </c>
    </row>
    <row r="3" spans="1:10" x14ac:dyDescent="0.25">
      <c r="A3" t="s">
        <v>131</v>
      </c>
      <c r="B3" t="s">
        <v>875</v>
      </c>
      <c r="C3" t="s">
        <v>875</v>
      </c>
      <c r="D3" t="s">
        <v>875</v>
      </c>
      <c r="E3" t="s">
        <v>8</v>
      </c>
      <c r="F3" t="s">
        <v>115</v>
      </c>
      <c r="G3">
        <v>2677</v>
      </c>
      <c r="H3">
        <v>0</v>
      </c>
    </row>
    <row r="4" spans="1:10" x14ac:dyDescent="0.25">
      <c r="A4" t="s">
        <v>876</v>
      </c>
      <c r="B4" t="s">
        <v>875</v>
      </c>
      <c r="C4" t="s">
        <v>875</v>
      </c>
      <c r="D4" t="s">
        <v>875</v>
      </c>
      <c r="E4">
        <v>111</v>
      </c>
      <c r="F4">
        <v>968</v>
      </c>
      <c r="G4">
        <v>2677</v>
      </c>
      <c r="H4">
        <v>0</v>
      </c>
    </row>
    <row r="5" spans="1:10" x14ac:dyDescent="0.25">
      <c r="A5" t="s">
        <v>877</v>
      </c>
      <c r="B5" t="s">
        <v>875</v>
      </c>
      <c r="C5" t="s">
        <v>875</v>
      </c>
      <c r="D5" t="s">
        <v>875</v>
      </c>
      <c r="E5" t="s">
        <v>875</v>
      </c>
      <c r="F5" t="s">
        <v>875</v>
      </c>
      <c r="G5">
        <v>2677</v>
      </c>
      <c r="H5">
        <v>0</v>
      </c>
    </row>
    <row r="6" spans="1:10" x14ac:dyDescent="0.25">
      <c r="A6" t="s">
        <v>878</v>
      </c>
      <c r="B6" t="s">
        <v>875</v>
      </c>
      <c r="C6" t="s">
        <v>875</v>
      </c>
      <c r="D6" t="s">
        <v>875</v>
      </c>
      <c r="E6">
        <v>0</v>
      </c>
      <c r="F6">
        <v>1</v>
      </c>
      <c r="G6">
        <v>2677</v>
      </c>
      <c r="H6">
        <v>0</v>
      </c>
    </row>
    <row r="7" spans="1:10" x14ac:dyDescent="0.25">
      <c r="A7" t="s">
        <v>879</v>
      </c>
      <c r="B7" t="s">
        <v>875</v>
      </c>
      <c r="C7" t="s">
        <v>875</v>
      </c>
      <c r="D7" t="s">
        <v>875</v>
      </c>
      <c r="E7" t="s">
        <v>880</v>
      </c>
      <c r="F7" t="s">
        <v>881</v>
      </c>
      <c r="G7">
        <v>2677</v>
      </c>
      <c r="H7">
        <v>0</v>
      </c>
    </row>
    <row r="8" spans="1:10" x14ac:dyDescent="0.25">
      <c r="A8" t="s">
        <v>882</v>
      </c>
      <c r="B8" t="s">
        <v>875</v>
      </c>
      <c r="C8" t="s">
        <v>875</v>
      </c>
      <c r="D8" t="s">
        <v>875</v>
      </c>
      <c r="F8" t="s">
        <v>883</v>
      </c>
      <c r="G8">
        <v>2454</v>
      </c>
      <c r="H8">
        <v>223</v>
      </c>
    </row>
    <row r="9" spans="1:10" x14ac:dyDescent="0.25">
      <c r="A9" t="s">
        <v>884</v>
      </c>
      <c r="B9" s="19">
        <v>1027000</v>
      </c>
      <c r="C9" s="19">
        <v>2343000</v>
      </c>
      <c r="D9" s="19">
        <v>5491000000000</v>
      </c>
      <c r="E9">
        <v>5287</v>
      </c>
      <c r="F9" s="19">
        <v>20860000</v>
      </c>
      <c r="G9">
        <v>2389</v>
      </c>
      <c r="H9">
        <v>288</v>
      </c>
    </row>
    <row r="10" spans="1:10" x14ac:dyDescent="0.25">
      <c r="A10" t="s">
        <v>885</v>
      </c>
      <c r="B10" s="19">
        <v>1032000</v>
      </c>
      <c r="C10" s="19">
        <v>2351000</v>
      </c>
      <c r="D10" s="19">
        <v>5528000000000</v>
      </c>
      <c r="E10">
        <v>5133</v>
      </c>
      <c r="F10" s="19">
        <v>20600000</v>
      </c>
      <c r="G10">
        <v>2389</v>
      </c>
      <c r="H10">
        <v>288</v>
      </c>
    </row>
    <row r="11" spans="1:10" x14ac:dyDescent="0.25">
      <c r="A11" t="s">
        <v>886</v>
      </c>
      <c r="B11">
        <v>73.260000000000005</v>
      </c>
      <c r="C11">
        <v>202.3</v>
      </c>
      <c r="D11" s="19">
        <v>40930</v>
      </c>
      <c r="E11">
        <v>0.2203</v>
      </c>
      <c r="F11">
        <v>1434</v>
      </c>
      <c r="G11">
        <v>2389</v>
      </c>
      <c r="H11">
        <v>288</v>
      </c>
    </row>
    <row r="12" spans="1:10" x14ac:dyDescent="0.25">
      <c r="A12" t="s">
        <v>887</v>
      </c>
      <c r="B12">
        <v>33.01</v>
      </c>
      <c r="C12">
        <v>98.46</v>
      </c>
      <c r="D12">
        <v>9695</v>
      </c>
      <c r="E12">
        <v>0.1086</v>
      </c>
      <c r="F12">
        <v>799.3</v>
      </c>
      <c r="G12">
        <v>2389</v>
      </c>
      <c r="H12">
        <v>288</v>
      </c>
    </row>
    <row r="13" spans="1:10" x14ac:dyDescent="0.25">
      <c r="A13" t="s">
        <v>888</v>
      </c>
      <c r="B13">
        <v>1885</v>
      </c>
      <c r="C13">
        <v>259.8</v>
      </c>
      <c r="D13" s="19">
        <v>67500</v>
      </c>
      <c r="E13">
        <v>1381</v>
      </c>
      <c r="F13">
        <v>2908</v>
      </c>
      <c r="G13">
        <v>2029</v>
      </c>
      <c r="H13">
        <v>648</v>
      </c>
    </row>
    <row r="14" spans="1:10" x14ac:dyDescent="0.25">
      <c r="A14" t="s">
        <v>889</v>
      </c>
      <c r="B14">
        <v>2.8149999999999999</v>
      </c>
      <c r="C14">
        <v>0.56310000000000004</v>
      </c>
      <c r="D14">
        <v>0.31709999999999999</v>
      </c>
      <c r="E14">
        <v>1.181</v>
      </c>
      <c r="F14">
        <v>3.8919999999999999</v>
      </c>
      <c r="G14">
        <v>2342</v>
      </c>
      <c r="H14">
        <v>335</v>
      </c>
    </row>
    <row r="15" spans="1:10" x14ac:dyDescent="0.25">
      <c r="A15" t="s">
        <v>890</v>
      </c>
      <c r="B15" s="19">
        <v>756100</v>
      </c>
      <c r="C15" s="19">
        <v>1711000</v>
      </c>
      <c r="D15" s="19">
        <v>2929000000000</v>
      </c>
      <c r="E15">
        <v>3421</v>
      </c>
      <c r="F15" s="19">
        <v>16830000</v>
      </c>
      <c r="G15">
        <v>2389</v>
      </c>
      <c r="H15">
        <v>288</v>
      </c>
    </row>
    <row r="16" spans="1:10" x14ac:dyDescent="0.25">
      <c r="A16" t="s">
        <v>891</v>
      </c>
      <c r="B16" s="19">
        <v>1031000</v>
      </c>
      <c r="C16" s="19">
        <v>2391000</v>
      </c>
      <c r="D16" s="19">
        <v>5718000000000</v>
      </c>
      <c r="E16">
        <v>5446</v>
      </c>
      <c r="F16" s="19">
        <v>21380000</v>
      </c>
      <c r="G16">
        <v>2389</v>
      </c>
      <c r="H16">
        <v>288</v>
      </c>
      <c r="J16" t="s">
        <v>1080</v>
      </c>
    </row>
    <row r="17" spans="1:10" x14ac:dyDescent="0.25">
      <c r="A17" t="s">
        <v>892</v>
      </c>
      <c r="B17" s="19">
        <v>1033000</v>
      </c>
      <c r="C17" s="19">
        <v>2367000</v>
      </c>
      <c r="D17" s="19">
        <v>5603000000000</v>
      </c>
      <c r="E17">
        <v>5276</v>
      </c>
      <c r="F17" s="19">
        <v>20790000</v>
      </c>
      <c r="G17">
        <v>2389</v>
      </c>
      <c r="H17">
        <v>288</v>
      </c>
      <c r="J17" t="s">
        <v>1081</v>
      </c>
    </row>
    <row r="18" spans="1:10" x14ac:dyDescent="0.25">
      <c r="A18" t="s">
        <v>893</v>
      </c>
      <c r="B18" s="19">
        <v>1030000</v>
      </c>
      <c r="C18" s="19">
        <v>2364000</v>
      </c>
      <c r="D18" s="19">
        <v>5588000000000</v>
      </c>
      <c r="E18">
        <v>5116</v>
      </c>
      <c r="F18" s="19">
        <v>20570000</v>
      </c>
      <c r="G18">
        <v>2389</v>
      </c>
      <c r="H18">
        <v>288</v>
      </c>
    </row>
    <row r="19" spans="1:10" x14ac:dyDescent="0.25">
      <c r="A19" t="s">
        <v>894</v>
      </c>
      <c r="B19" s="19">
        <v>4167000</v>
      </c>
      <c r="C19" s="19">
        <v>9033000</v>
      </c>
      <c r="D19" s="19">
        <v>81590000000000</v>
      </c>
      <c r="E19" s="19">
        <v>18260</v>
      </c>
      <c r="F19" s="19">
        <v>81600000</v>
      </c>
      <c r="G19">
        <v>2389</v>
      </c>
      <c r="H19">
        <v>288</v>
      </c>
    </row>
    <row r="20" spans="1:10" x14ac:dyDescent="0.25">
      <c r="A20" t="s">
        <v>895</v>
      </c>
      <c r="B20">
        <v>7.9149999999999998E-2</v>
      </c>
      <c r="C20">
        <v>0.16919999999999999</v>
      </c>
      <c r="D20">
        <v>2.8629999999999999E-2</v>
      </c>
      <c r="E20">
        <v>3.7950000000000001E-4</v>
      </c>
      <c r="F20">
        <v>1</v>
      </c>
      <c r="G20">
        <v>2312</v>
      </c>
      <c r="H20">
        <v>365</v>
      </c>
    </row>
    <row r="21" spans="1:10" x14ac:dyDescent="0.25">
      <c r="A21" t="s">
        <v>896</v>
      </c>
      <c r="B21">
        <v>0.73640000000000005</v>
      </c>
      <c r="C21">
        <v>0.21529999999999999</v>
      </c>
      <c r="D21">
        <v>4.6339999999999999E-2</v>
      </c>
      <c r="E21">
        <v>0.20430000000000001</v>
      </c>
      <c r="F21">
        <v>1.45</v>
      </c>
      <c r="G21">
        <v>2265</v>
      </c>
      <c r="H21">
        <v>412</v>
      </c>
    </row>
    <row r="22" spans="1:10" x14ac:dyDescent="0.25">
      <c r="A22" t="s">
        <v>897</v>
      </c>
      <c r="B22">
        <v>0.71870000000000001</v>
      </c>
      <c r="C22">
        <v>0.2046</v>
      </c>
      <c r="D22">
        <v>4.1869999999999997E-2</v>
      </c>
      <c r="E22">
        <v>0.20930000000000001</v>
      </c>
      <c r="F22">
        <v>1.357</v>
      </c>
      <c r="G22">
        <v>2265</v>
      </c>
      <c r="H22">
        <v>412</v>
      </c>
    </row>
    <row r="23" spans="1:10" x14ac:dyDescent="0.25">
      <c r="A23" t="s">
        <v>898</v>
      </c>
      <c r="B23" s="19">
        <v>1085000</v>
      </c>
      <c r="C23" s="19">
        <v>2370000</v>
      </c>
      <c r="D23" s="19">
        <v>5616000000000</v>
      </c>
      <c r="E23">
        <v>4563</v>
      </c>
      <c r="F23" s="19">
        <v>20570000</v>
      </c>
      <c r="G23">
        <v>2389</v>
      </c>
      <c r="H23">
        <v>288</v>
      </c>
    </row>
    <row r="24" spans="1:10" x14ac:dyDescent="0.25">
      <c r="A24" t="s">
        <v>899</v>
      </c>
      <c r="B24" s="19">
        <v>792500</v>
      </c>
      <c r="C24" s="19">
        <v>1738000</v>
      </c>
      <c r="D24" s="19">
        <v>3022000000000</v>
      </c>
      <c r="E24">
        <v>3982</v>
      </c>
      <c r="F24" s="19">
        <v>16800000</v>
      </c>
      <c r="G24">
        <v>2389</v>
      </c>
      <c r="H24">
        <v>288</v>
      </c>
    </row>
    <row r="25" spans="1:10" x14ac:dyDescent="0.25">
      <c r="A25" t="s">
        <v>900</v>
      </c>
      <c r="B25" s="19">
        <v>1062000</v>
      </c>
      <c r="C25" s="19">
        <v>2344000</v>
      </c>
      <c r="D25" s="19">
        <v>5492000000000</v>
      </c>
      <c r="E25">
        <v>5631</v>
      </c>
      <c r="F25" s="19">
        <v>21640000</v>
      </c>
      <c r="G25">
        <v>2389</v>
      </c>
      <c r="H25">
        <v>288</v>
      </c>
    </row>
    <row r="26" spans="1:10" x14ac:dyDescent="0.25">
      <c r="A26" t="s">
        <v>901</v>
      </c>
      <c r="B26" s="19">
        <v>4870000</v>
      </c>
      <c r="C26" s="19">
        <v>9055000</v>
      </c>
      <c r="D26" s="19">
        <v>82000000000000</v>
      </c>
      <c r="E26" s="19">
        <v>34700</v>
      </c>
      <c r="F26" s="19">
        <v>81730000</v>
      </c>
      <c r="G26">
        <v>2389</v>
      </c>
      <c r="H26">
        <v>288</v>
      </c>
    </row>
    <row r="27" spans="1:10" x14ac:dyDescent="0.25">
      <c r="A27" t="s">
        <v>902</v>
      </c>
      <c r="B27">
        <v>0.64859999999999995</v>
      </c>
      <c r="C27">
        <v>0.26</v>
      </c>
      <c r="D27">
        <v>6.7599999999999993E-2</v>
      </c>
      <c r="E27">
        <v>3.5450000000000002E-2</v>
      </c>
      <c r="F27">
        <v>1.23</v>
      </c>
      <c r="G27">
        <v>2312</v>
      </c>
      <c r="H27">
        <v>365</v>
      </c>
    </row>
    <row r="28" spans="1:10" x14ac:dyDescent="0.25">
      <c r="A28" t="s">
        <v>903</v>
      </c>
      <c r="B28">
        <v>0.92669999999999997</v>
      </c>
      <c r="C28">
        <v>0.1527</v>
      </c>
      <c r="D28">
        <v>2.3310000000000001E-2</v>
      </c>
      <c r="E28">
        <v>0.23719999999999999</v>
      </c>
      <c r="F28">
        <v>1.675</v>
      </c>
      <c r="G28">
        <v>2265</v>
      </c>
      <c r="H28">
        <v>412</v>
      </c>
    </row>
    <row r="29" spans="1:10" x14ac:dyDescent="0.25">
      <c r="A29" t="s">
        <v>904</v>
      </c>
      <c r="B29">
        <v>0.92669999999999997</v>
      </c>
      <c r="C29">
        <v>0.17480000000000001</v>
      </c>
      <c r="D29">
        <v>3.057E-2</v>
      </c>
      <c r="E29">
        <v>0.29110000000000003</v>
      </c>
      <c r="F29">
        <v>2.3490000000000002</v>
      </c>
      <c r="G29">
        <v>2265</v>
      </c>
      <c r="H29">
        <v>412</v>
      </c>
    </row>
    <row r="30" spans="1:10" x14ac:dyDescent="0.25">
      <c r="A30" t="s">
        <v>905</v>
      </c>
      <c r="B30">
        <v>0.55400000000000005</v>
      </c>
      <c r="C30">
        <v>8.8889999999999997E-2</v>
      </c>
      <c r="D30">
        <v>7.9019999999999993E-3</v>
      </c>
      <c r="E30">
        <v>0.22509999999999999</v>
      </c>
      <c r="F30">
        <v>0.80459999999999998</v>
      </c>
      <c r="G30">
        <v>2318</v>
      </c>
      <c r="H30">
        <v>359</v>
      </c>
    </row>
    <row r="31" spans="1:10" x14ac:dyDescent="0.25">
      <c r="A31" t="s">
        <v>906</v>
      </c>
      <c r="B31">
        <v>9.325E-2</v>
      </c>
      <c r="C31">
        <v>5.3830000000000003E-2</v>
      </c>
      <c r="D31">
        <v>2.8969999999999998E-3</v>
      </c>
      <c r="E31">
        <v>0.01</v>
      </c>
      <c r="F31">
        <v>0.4511</v>
      </c>
      <c r="G31">
        <v>2318</v>
      </c>
      <c r="H31">
        <v>359</v>
      </c>
    </row>
    <row r="32" spans="1:10" x14ac:dyDescent="0.25">
      <c r="A32" t="s">
        <v>907</v>
      </c>
      <c r="B32">
        <v>3.9960000000000002E-2</v>
      </c>
      <c r="C32">
        <v>9.7579999999999993E-3</v>
      </c>
      <c r="D32" s="19">
        <v>9.522E-5</v>
      </c>
      <c r="E32">
        <v>2.0719999999999999E-2</v>
      </c>
      <c r="F32">
        <v>9.2960000000000001E-2</v>
      </c>
      <c r="G32">
        <v>2389</v>
      </c>
      <c r="H32">
        <v>288</v>
      </c>
    </row>
    <row r="33" spans="1:8" x14ac:dyDescent="0.25">
      <c r="A33" t="s">
        <v>908</v>
      </c>
      <c r="B33">
        <v>437.7</v>
      </c>
      <c r="C33">
        <v>2132</v>
      </c>
      <c r="D33" s="19">
        <v>4546000</v>
      </c>
      <c r="E33" s="19">
        <v>7.8200000000000002E-12</v>
      </c>
      <c r="F33" s="19">
        <v>23050</v>
      </c>
      <c r="G33">
        <v>2389</v>
      </c>
      <c r="H33">
        <v>288</v>
      </c>
    </row>
    <row r="34" spans="1:8" x14ac:dyDescent="0.25">
      <c r="A34" t="s">
        <v>909</v>
      </c>
      <c r="B34">
        <v>0.55030000000000001</v>
      </c>
      <c r="C34">
        <v>0.31019999999999998</v>
      </c>
      <c r="D34">
        <v>9.6199999999999994E-2</v>
      </c>
      <c r="E34">
        <v>7.6350000000000001E-2</v>
      </c>
      <c r="F34">
        <v>1.647</v>
      </c>
      <c r="G34">
        <v>2389</v>
      </c>
      <c r="H34">
        <v>288</v>
      </c>
    </row>
    <row r="35" spans="1:8" x14ac:dyDescent="0.25">
      <c r="A35" t="s">
        <v>910</v>
      </c>
      <c r="B35">
        <v>0.54039999999999999</v>
      </c>
      <c r="C35">
        <v>0.28299999999999997</v>
      </c>
      <c r="D35">
        <v>8.0110000000000001E-2</v>
      </c>
      <c r="E35">
        <v>7.7479999999999993E-2</v>
      </c>
      <c r="F35">
        <v>1.538</v>
      </c>
      <c r="G35">
        <v>2389</v>
      </c>
      <c r="H35">
        <v>288</v>
      </c>
    </row>
    <row r="36" spans="1:8" x14ac:dyDescent="0.25">
      <c r="A36" t="s">
        <v>911</v>
      </c>
      <c r="B36">
        <v>0.54339999999999999</v>
      </c>
      <c r="C36">
        <v>0.28499999999999998</v>
      </c>
      <c r="D36">
        <v>8.1220000000000001E-2</v>
      </c>
      <c r="E36">
        <v>7.7469999999999997E-2</v>
      </c>
      <c r="F36">
        <v>1.641</v>
      </c>
      <c r="G36">
        <v>2389</v>
      </c>
      <c r="H36">
        <v>288</v>
      </c>
    </row>
    <row r="37" spans="1:8" x14ac:dyDescent="0.25">
      <c r="A37" t="s">
        <v>912</v>
      </c>
      <c r="B37" t="s">
        <v>875</v>
      </c>
      <c r="C37" t="s">
        <v>875</v>
      </c>
      <c r="D37" t="s">
        <v>875</v>
      </c>
      <c r="E37" t="s">
        <v>913</v>
      </c>
      <c r="F37" t="s">
        <v>914</v>
      </c>
      <c r="G37">
        <v>2389</v>
      </c>
      <c r="H37">
        <v>288</v>
      </c>
    </row>
    <row r="38" spans="1:8" x14ac:dyDescent="0.25">
      <c r="A38" t="s">
        <v>915</v>
      </c>
      <c r="B38" t="s">
        <v>875</v>
      </c>
      <c r="C38" t="s">
        <v>875</v>
      </c>
      <c r="D38" t="s">
        <v>875</v>
      </c>
      <c r="E38" t="s">
        <v>913</v>
      </c>
      <c r="F38" t="s">
        <v>916</v>
      </c>
      <c r="G38">
        <v>2389</v>
      </c>
      <c r="H38">
        <v>288</v>
      </c>
    </row>
    <row r="39" spans="1:8" x14ac:dyDescent="0.25">
      <c r="A39" t="s">
        <v>917</v>
      </c>
      <c r="B39" t="s">
        <v>875</v>
      </c>
      <c r="C39" t="s">
        <v>875</v>
      </c>
      <c r="D39" t="s">
        <v>875</v>
      </c>
      <c r="E39" t="s">
        <v>918</v>
      </c>
      <c r="F39" t="s">
        <v>919</v>
      </c>
      <c r="G39">
        <v>2389</v>
      </c>
      <c r="H39">
        <v>288</v>
      </c>
    </row>
    <row r="40" spans="1:8" x14ac:dyDescent="0.25">
      <c r="A40" t="s">
        <v>920</v>
      </c>
      <c r="B40" t="s">
        <v>875</v>
      </c>
      <c r="C40" t="s">
        <v>875</v>
      </c>
      <c r="D40" t="s">
        <v>875</v>
      </c>
      <c r="E40" t="s">
        <v>921</v>
      </c>
      <c r="F40" t="s">
        <v>922</v>
      </c>
      <c r="G40">
        <v>2389</v>
      </c>
      <c r="H40">
        <v>288</v>
      </c>
    </row>
    <row r="41" spans="1:8" x14ac:dyDescent="0.25">
      <c r="A41" t="s">
        <v>923</v>
      </c>
      <c r="B41" t="s">
        <v>875</v>
      </c>
      <c r="C41" t="s">
        <v>875</v>
      </c>
      <c r="D41" t="s">
        <v>875</v>
      </c>
      <c r="E41" t="s">
        <v>921</v>
      </c>
      <c r="F41" t="s">
        <v>922</v>
      </c>
      <c r="G41">
        <v>2318</v>
      </c>
      <c r="H41">
        <v>359</v>
      </c>
    </row>
    <row r="42" spans="1:8" x14ac:dyDescent="0.25">
      <c r="A42" t="s">
        <v>924</v>
      </c>
      <c r="B42">
        <v>0.68679999999999997</v>
      </c>
      <c r="C42">
        <v>0.15939999999999999</v>
      </c>
      <c r="D42">
        <v>2.5420000000000002E-2</v>
      </c>
      <c r="E42">
        <v>-1.4139999999999999E-3</v>
      </c>
      <c r="F42">
        <v>1</v>
      </c>
      <c r="G42">
        <v>637</v>
      </c>
      <c r="H42">
        <v>2040</v>
      </c>
    </row>
    <row r="43" spans="1:8" x14ac:dyDescent="0.25">
      <c r="A43" t="s">
        <v>925</v>
      </c>
      <c r="B43">
        <v>81.650000000000006</v>
      </c>
      <c r="C43">
        <v>9.1140000000000008</v>
      </c>
      <c r="D43">
        <v>83.07</v>
      </c>
      <c r="E43">
        <v>45</v>
      </c>
      <c r="F43">
        <v>98.89</v>
      </c>
      <c r="G43">
        <v>605</v>
      </c>
      <c r="H43">
        <v>2072</v>
      </c>
    </row>
    <row r="44" spans="1:8" x14ac:dyDescent="0.25">
      <c r="A44" t="s">
        <v>926</v>
      </c>
      <c r="B44">
        <v>0.59830000000000005</v>
      </c>
      <c r="C44">
        <v>0.1027</v>
      </c>
      <c r="D44">
        <v>1.055E-2</v>
      </c>
      <c r="E44">
        <v>0.21479999999999999</v>
      </c>
      <c r="F44">
        <v>0.98450000000000004</v>
      </c>
      <c r="G44">
        <v>2389</v>
      </c>
      <c r="H44">
        <v>288</v>
      </c>
    </row>
    <row r="45" spans="1:8" x14ac:dyDescent="0.25">
      <c r="A45" t="s">
        <v>927</v>
      </c>
      <c r="B45">
        <v>0.23519999999999999</v>
      </c>
      <c r="C45">
        <v>6.9669999999999996E-2</v>
      </c>
      <c r="D45">
        <v>4.8539999999999998E-3</v>
      </c>
      <c r="E45">
        <v>4.4879999999999998E-3</v>
      </c>
      <c r="F45">
        <v>0.56989999999999996</v>
      </c>
      <c r="G45">
        <v>2389</v>
      </c>
      <c r="H45">
        <v>288</v>
      </c>
    </row>
    <row r="46" spans="1:8" x14ac:dyDescent="0.25">
      <c r="A46" t="s">
        <v>928</v>
      </c>
      <c r="B46">
        <v>0.18049999999999999</v>
      </c>
      <c r="C46">
        <v>6.6030000000000005E-2</v>
      </c>
      <c r="D46">
        <v>4.3600000000000002E-3</v>
      </c>
      <c r="E46">
        <v>4.5109999999999997E-2</v>
      </c>
      <c r="F46">
        <v>0.53580000000000005</v>
      </c>
      <c r="G46">
        <v>2389</v>
      </c>
      <c r="H46">
        <v>288</v>
      </c>
    </row>
    <row r="47" spans="1:8" x14ac:dyDescent="0.25">
      <c r="A47" t="s">
        <v>929</v>
      </c>
      <c r="B47">
        <v>0.28820000000000001</v>
      </c>
      <c r="C47">
        <v>0.26340000000000002</v>
      </c>
      <c r="D47">
        <v>6.9349999999999995E-2</v>
      </c>
      <c r="E47">
        <v>9.1590000000000005E-3</v>
      </c>
      <c r="F47">
        <v>2.6549999999999998</v>
      </c>
      <c r="G47">
        <v>2389</v>
      </c>
      <c r="H47">
        <v>288</v>
      </c>
    </row>
    <row r="48" spans="1:8" x14ac:dyDescent="0.25">
      <c r="A48" t="s">
        <v>930</v>
      </c>
      <c r="B48">
        <v>-0.31659999999999999</v>
      </c>
      <c r="C48">
        <v>0.2591</v>
      </c>
      <c r="D48">
        <v>6.7110000000000003E-2</v>
      </c>
      <c r="E48">
        <v>-2.835</v>
      </c>
      <c r="F48">
        <v>-1.5990000000000001E-2</v>
      </c>
      <c r="G48">
        <v>2389</v>
      </c>
      <c r="H48">
        <v>288</v>
      </c>
    </row>
    <row r="49" spans="1:8" x14ac:dyDescent="0.25">
      <c r="A49" t="s">
        <v>931</v>
      </c>
      <c r="B49">
        <v>1.4420000000000001E-2</v>
      </c>
      <c r="C49">
        <v>4.8140000000000002E-2</v>
      </c>
      <c r="D49">
        <v>2.317E-3</v>
      </c>
      <c r="E49">
        <v>-0.39329999999999998</v>
      </c>
      <c r="F49">
        <v>0.35420000000000001</v>
      </c>
      <c r="G49">
        <v>2389</v>
      </c>
      <c r="H49">
        <v>288</v>
      </c>
    </row>
    <row r="50" spans="1:8" x14ac:dyDescent="0.25">
      <c r="A50" t="s">
        <v>932</v>
      </c>
      <c r="B50">
        <v>0.54959999999999998</v>
      </c>
      <c r="C50">
        <v>0.28660000000000002</v>
      </c>
      <c r="D50">
        <v>8.2119999999999999E-2</v>
      </c>
      <c r="E50">
        <v>8.5860000000000006E-2</v>
      </c>
      <c r="F50">
        <v>1.5029999999999999</v>
      </c>
      <c r="G50">
        <v>2389</v>
      </c>
      <c r="H50">
        <v>288</v>
      </c>
    </row>
    <row r="51" spans="1:8" x14ac:dyDescent="0.25">
      <c r="A51" t="s">
        <v>933</v>
      </c>
      <c r="B51">
        <v>0.54079999999999995</v>
      </c>
      <c r="C51">
        <v>0.27039999999999997</v>
      </c>
      <c r="D51">
        <v>7.3120000000000004E-2</v>
      </c>
      <c r="E51">
        <v>7.0510000000000003E-2</v>
      </c>
      <c r="F51">
        <v>7.8840000000000003</v>
      </c>
      <c r="G51">
        <v>2389</v>
      </c>
      <c r="H51">
        <v>288</v>
      </c>
    </row>
    <row r="52" spans="1:8" x14ac:dyDescent="0.25">
      <c r="A52" t="s">
        <v>934</v>
      </c>
      <c r="B52">
        <v>0.57040000000000002</v>
      </c>
      <c r="C52">
        <v>0.40400000000000003</v>
      </c>
      <c r="D52">
        <v>0.16320000000000001</v>
      </c>
      <c r="E52">
        <v>3.1269999999999999E-2</v>
      </c>
      <c r="F52">
        <v>2.0150000000000001</v>
      </c>
      <c r="G52">
        <v>2389</v>
      </c>
      <c r="H52">
        <v>288</v>
      </c>
    </row>
    <row r="53" spans="1:8" x14ac:dyDescent="0.25">
      <c r="A53" t="s">
        <v>935</v>
      </c>
      <c r="B53">
        <v>0.53</v>
      </c>
      <c r="C53">
        <v>0.12379999999999999</v>
      </c>
      <c r="D53">
        <v>1.532E-2</v>
      </c>
      <c r="E53">
        <v>8.301E-2</v>
      </c>
      <c r="F53">
        <v>0.75570000000000004</v>
      </c>
      <c r="G53">
        <v>2389</v>
      </c>
      <c r="H53">
        <v>288</v>
      </c>
    </row>
    <row r="54" spans="1:8" x14ac:dyDescent="0.25">
      <c r="A54" t="s">
        <v>936</v>
      </c>
      <c r="B54">
        <v>0.5151</v>
      </c>
      <c r="C54">
        <v>0.1137</v>
      </c>
      <c r="D54">
        <v>1.2919999999999999E-2</v>
      </c>
      <c r="E54">
        <v>0.1232</v>
      </c>
      <c r="F54">
        <v>0.79920000000000002</v>
      </c>
      <c r="G54">
        <v>2389</v>
      </c>
      <c r="H54">
        <v>288</v>
      </c>
    </row>
    <row r="55" spans="1:8" x14ac:dyDescent="0.25">
      <c r="A55" t="s">
        <v>937</v>
      </c>
      <c r="B55">
        <v>0.46329999999999999</v>
      </c>
      <c r="C55">
        <v>0.24229999999999999</v>
      </c>
      <c r="D55">
        <v>5.8720000000000001E-2</v>
      </c>
      <c r="E55">
        <v>4.4949999999999997E-2</v>
      </c>
      <c r="F55">
        <v>1.427</v>
      </c>
      <c r="G55">
        <v>2389</v>
      </c>
      <c r="H55">
        <v>288</v>
      </c>
    </row>
    <row r="56" spans="1:8" x14ac:dyDescent="0.25">
      <c r="A56" t="s">
        <v>938</v>
      </c>
      <c r="B56">
        <v>0.93500000000000005</v>
      </c>
      <c r="C56">
        <v>0.39629999999999999</v>
      </c>
      <c r="D56">
        <v>0.15709999999999999</v>
      </c>
      <c r="E56">
        <v>0.1263</v>
      </c>
      <c r="F56">
        <v>3.8220000000000001</v>
      </c>
      <c r="G56">
        <v>2312</v>
      </c>
      <c r="H56">
        <v>365</v>
      </c>
    </row>
    <row r="57" spans="1:8" x14ac:dyDescent="0.25">
      <c r="A57" t="s">
        <v>939</v>
      </c>
      <c r="B57">
        <v>399.4</v>
      </c>
      <c r="C57">
        <v>305.8</v>
      </c>
      <c r="D57" s="19">
        <v>93490</v>
      </c>
      <c r="E57">
        <v>111</v>
      </c>
      <c r="F57">
        <v>964</v>
      </c>
      <c r="G57">
        <v>2360</v>
      </c>
      <c r="H57">
        <v>317</v>
      </c>
    </row>
    <row r="58" spans="1:8" x14ac:dyDescent="0.25">
      <c r="A58" t="s">
        <v>940</v>
      </c>
      <c r="B58">
        <v>407.9</v>
      </c>
      <c r="C58">
        <v>310.89999999999998</v>
      </c>
      <c r="D58" s="19">
        <v>96670</v>
      </c>
      <c r="E58">
        <v>111</v>
      </c>
      <c r="F58">
        <v>968</v>
      </c>
      <c r="G58">
        <v>2454</v>
      </c>
      <c r="H58">
        <v>223</v>
      </c>
    </row>
    <row r="59" spans="1:8" x14ac:dyDescent="0.25">
      <c r="A59" t="s">
        <v>941</v>
      </c>
      <c r="B59" s="19">
        <v>21970</v>
      </c>
      <c r="C59" s="19">
        <v>15180</v>
      </c>
      <c r="D59" s="19">
        <v>230300000</v>
      </c>
      <c r="E59">
        <v>1166</v>
      </c>
      <c r="F59" s="19">
        <v>102400</v>
      </c>
      <c r="G59">
        <v>2389</v>
      </c>
      <c r="H59">
        <v>288</v>
      </c>
    </row>
    <row r="60" spans="1:8" x14ac:dyDescent="0.25">
      <c r="A60" t="s">
        <v>942</v>
      </c>
      <c r="B60" s="19">
        <v>70860000</v>
      </c>
      <c r="C60" s="19">
        <v>31340000</v>
      </c>
      <c r="D60" s="19">
        <v>981900000000000</v>
      </c>
      <c r="E60" s="19">
        <v>19380000</v>
      </c>
      <c r="F60" s="19">
        <v>125500000</v>
      </c>
      <c r="G60">
        <v>2389</v>
      </c>
      <c r="H60">
        <v>288</v>
      </c>
    </row>
    <row r="61" spans="1:8" x14ac:dyDescent="0.25">
      <c r="A61" t="s">
        <v>943</v>
      </c>
      <c r="B61">
        <v>1.6500000000000001E-2</v>
      </c>
      <c r="C61">
        <v>3.5979999999999998E-2</v>
      </c>
      <c r="D61">
        <v>1.294E-3</v>
      </c>
      <c r="E61">
        <v>1.381E-4</v>
      </c>
      <c r="F61">
        <v>0.27410000000000001</v>
      </c>
      <c r="G61">
        <v>2389</v>
      </c>
      <c r="H61">
        <v>288</v>
      </c>
    </row>
    <row r="62" spans="1:8" x14ac:dyDescent="0.25">
      <c r="A62" t="s">
        <v>944</v>
      </c>
      <c r="B62" s="19">
        <v>47880</v>
      </c>
      <c r="C62">
        <v>9972</v>
      </c>
      <c r="D62" s="19">
        <v>99440000</v>
      </c>
      <c r="E62" s="19">
        <v>25350</v>
      </c>
      <c r="F62" s="19">
        <v>63390</v>
      </c>
      <c r="G62">
        <v>2389</v>
      </c>
      <c r="H62">
        <v>288</v>
      </c>
    </row>
    <row r="63" spans="1:8" x14ac:dyDescent="0.25">
      <c r="A63" t="s">
        <v>945</v>
      </c>
      <c r="B63">
        <v>0.4632</v>
      </c>
      <c r="C63">
        <v>0.29959999999999998</v>
      </c>
      <c r="D63">
        <v>8.9779999999999999E-2</v>
      </c>
      <c r="E63">
        <v>2.623E-2</v>
      </c>
      <c r="F63">
        <v>1.615</v>
      </c>
      <c r="G63">
        <v>2389</v>
      </c>
      <c r="H63">
        <v>288</v>
      </c>
    </row>
    <row r="64" spans="1:8" x14ac:dyDescent="0.25">
      <c r="A64" t="s">
        <v>946</v>
      </c>
      <c r="B64">
        <v>0.30430000000000001</v>
      </c>
      <c r="C64">
        <v>0.3196</v>
      </c>
      <c r="D64">
        <v>0.1022</v>
      </c>
      <c r="E64">
        <v>6.8780000000000002E-4</v>
      </c>
      <c r="F64">
        <v>2.6070000000000002</v>
      </c>
      <c r="G64">
        <v>2389</v>
      </c>
      <c r="H64">
        <v>288</v>
      </c>
    </row>
    <row r="65" spans="1:8" x14ac:dyDescent="0.25">
      <c r="A65" t="s">
        <v>947</v>
      </c>
      <c r="B65" s="19">
        <v>129600000000</v>
      </c>
      <c r="C65" s="19">
        <v>256300000000</v>
      </c>
      <c r="D65" s="19">
        <v>6.5699999999999999E+22</v>
      </c>
      <c r="E65" s="19">
        <v>5516000</v>
      </c>
      <c r="F65" s="19">
        <v>2598000000000</v>
      </c>
      <c r="G65">
        <v>2424</v>
      </c>
      <c r="H65">
        <v>253</v>
      </c>
    </row>
    <row r="66" spans="1:8" x14ac:dyDescent="0.25">
      <c r="A66" t="s">
        <v>948</v>
      </c>
      <c r="B66" s="19">
        <v>18580000000</v>
      </c>
      <c r="C66" s="19">
        <v>50530000000</v>
      </c>
      <c r="D66" s="19">
        <v>2.5529999999999997E+21</v>
      </c>
      <c r="E66" s="19">
        <v>112200</v>
      </c>
      <c r="F66" s="19">
        <v>481000000000</v>
      </c>
      <c r="G66">
        <v>2372</v>
      </c>
      <c r="H66">
        <v>305</v>
      </c>
    </row>
    <row r="67" spans="1:8" x14ac:dyDescent="0.25">
      <c r="A67" t="s">
        <v>949</v>
      </c>
      <c r="B67" s="19">
        <v>6206000000</v>
      </c>
      <c r="C67" s="19">
        <v>12520000000</v>
      </c>
      <c r="D67" s="19">
        <v>1.567E+20</v>
      </c>
      <c r="E67">
        <v>9396</v>
      </c>
      <c r="F67" s="19">
        <v>105000000000</v>
      </c>
      <c r="G67">
        <v>2365</v>
      </c>
      <c r="H67">
        <v>312</v>
      </c>
    </row>
    <row r="68" spans="1:8" x14ac:dyDescent="0.25">
      <c r="A68" t="s">
        <v>950</v>
      </c>
      <c r="B68" s="19">
        <v>4999000000</v>
      </c>
      <c r="C68" s="19">
        <v>13860000000</v>
      </c>
      <c r="D68" s="19">
        <v>1.921E+20</v>
      </c>
      <c r="E68">
        <v>300</v>
      </c>
      <c r="F68" s="19">
        <v>152000000000</v>
      </c>
      <c r="G68">
        <v>2371</v>
      </c>
      <c r="H68">
        <v>306</v>
      </c>
    </row>
    <row r="69" spans="1:8" x14ac:dyDescent="0.25">
      <c r="A69" t="s">
        <v>951</v>
      </c>
      <c r="B69" s="19">
        <v>37470000000</v>
      </c>
      <c r="C69" s="19">
        <v>73680000000</v>
      </c>
      <c r="D69" s="19">
        <v>5.428E+21</v>
      </c>
      <c r="E69" s="19">
        <v>731200</v>
      </c>
      <c r="F69" s="19">
        <v>625400000000</v>
      </c>
      <c r="G69">
        <v>2424</v>
      </c>
      <c r="H69">
        <v>253</v>
      </c>
    </row>
    <row r="70" spans="1:8" x14ac:dyDescent="0.25">
      <c r="A70" t="s">
        <v>952</v>
      </c>
      <c r="B70" s="19">
        <v>134000000000</v>
      </c>
      <c r="C70" s="19">
        <v>273600000000</v>
      </c>
      <c r="D70" s="19">
        <v>7.4869999999999998E+22</v>
      </c>
      <c r="E70" s="19">
        <v>11520000</v>
      </c>
      <c r="F70" s="19">
        <v>2543000000000</v>
      </c>
      <c r="G70">
        <v>2424</v>
      </c>
      <c r="H70">
        <v>253</v>
      </c>
    </row>
    <row r="71" spans="1:8" x14ac:dyDescent="0.25">
      <c r="A71" t="s">
        <v>953</v>
      </c>
      <c r="B71" s="19">
        <v>12600000000</v>
      </c>
      <c r="C71" s="19">
        <v>30030000000</v>
      </c>
      <c r="D71" s="19">
        <v>9.016E+20</v>
      </c>
      <c r="E71" s="19">
        <v>585300</v>
      </c>
      <c r="F71" s="19">
        <v>266000000000</v>
      </c>
      <c r="G71">
        <v>2373</v>
      </c>
      <c r="H71">
        <v>304</v>
      </c>
    </row>
    <row r="72" spans="1:8" x14ac:dyDescent="0.25">
      <c r="A72" t="s">
        <v>954</v>
      </c>
      <c r="B72" s="19">
        <v>4408000000</v>
      </c>
      <c r="C72" s="19">
        <v>8857000000</v>
      </c>
      <c r="D72" s="19">
        <v>7.846E+19</v>
      </c>
      <c r="E72" s="19">
        <v>157100</v>
      </c>
      <c r="F72" s="19">
        <v>69750000000</v>
      </c>
      <c r="G72">
        <v>2370</v>
      </c>
      <c r="H72">
        <v>307</v>
      </c>
    </row>
    <row r="73" spans="1:8" x14ac:dyDescent="0.25">
      <c r="A73" t="s">
        <v>955</v>
      </c>
      <c r="B73" s="19">
        <v>7236000000</v>
      </c>
      <c r="C73" s="19">
        <v>20930000000</v>
      </c>
      <c r="D73" s="19">
        <v>4.383E+20</v>
      </c>
      <c r="E73" s="19">
        <v>100000</v>
      </c>
      <c r="F73" s="19">
        <v>194000000000</v>
      </c>
      <c r="G73">
        <v>2378</v>
      </c>
      <c r="H73">
        <v>299</v>
      </c>
    </row>
    <row r="74" spans="1:8" x14ac:dyDescent="0.25">
      <c r="A74" t="s">
        <v>956</v>
      </c>
      <c r="B74" s="19">
        <v>37660000000</v>
      </c>
      <c r="C74" s="19">
        <v>72830000000</v>
      </c>
      <c r="D74" s="19">
        <v>5.304E+21</v>
      </c>
      <c r="E74" s="19">
        <v>1914000</v>
      </c>
      <c r="F74" s="19">
        <v>578800000000</v>
      </c>
      <c r="G74">
        <v>2424</v>
      </c>
      <c r="H74">
        <v>253</v>
      </c>
    </row>
    <row r="75" spans="1:8" x14ac:dyDescent="0.25">
      <c r="A75" t="s">
        <v>957</v>
      </c>
      <c r="B75">
        <v>0.14810000000000001</v>
      </c>
      <c r="C75">
        <v>0.16919999999999999</v>
      </c>
      <c r="D75">
        <v>2.8639999999999999E-2</v>
      </c>
      <c r="E75">
        <v>3.0489999999999998E-4</v>
      </c>
      <c r="F75">
        <v>0.88800000000000001</v>
      </c>
      <c r="G75">
        <v>2372</v>
      </c>
      <c r="H75">
        <v>305</v>
      </c>
    </row>
    <row r="76" spans="1:8" x14ac:dyDescent="0.25">
      <c r="A76" t="s">
        <v>958</v>
      </c>
      <c r="B76">
        <v>5.704E-2</v>
      </c>
      <c r="C76">
        <v>5.5359999999999999E-2</v>
      </c>
      <c r="D76">
        <v>3.065E-3</v>
      </c>
      <c r="E76" s="19">
        <v>2.0250000000000001E-5</v>
      </c>
      <c r="F76">
        <v>0.50390000000000001</v>
      </c>
      <c r="G76">
        <v>2365</v>
      </c>
      <c r="H76">
        <v>312</v>
      </c>
    </row>
    <row r="77" spans="1:8" x14ac:dyDescent="0.25">
      <c r="A77" t="s">
        <v>959</v>
      </c>
      <c r="B77">
        <v>4.2529999999999998E-2</v>
      </c>
      <c r="C77">
        <v>6.3020000000000007E-2</v>
      </c>
      <c r="D77">
        <v>3.9719999999999998E-3</v>
      </c>
      <c r="E77" s="19">
        <v>3.4280000000000003E-7</v>
      </c>
      <c r="F77">
        <v>0.50070000000000003</v>
      </c>
      <c r="G77">
        <v>2371</v>
      </c>
      <c r="H77">
        <v>306</v>
      </c>
    </row>
    <row r="78" spans="1:8" x14ac:dyDescent="0.25">
      <c r="A78" t="s">
        <v>960</v>
      </c>
      <c r="B78">
        <v>0.30259999999999998</v>
      </c>
      <c r="C78">
        <v>0.19409999999999999</v>
      </c>
      <c r="D78">
        <v>3.7670000000000002E-2</v>
      </c>
      <c r="E78">
        <v>1.451E-2</v>
      </c>
      <c r="F78">
        <v>0.7399</v>
      </c>
      <c r="G78">
        <v>2424</v>
      </c>
      <c r="H78">
        <v>253</v>
      </c>
    </row>
    <row r="79" spans="1:8" x14ac:dyDescent="0.25">
      <c r="A79" t="s">
        <v>961</v>
      </c>
      <c r="B79">
        <v>0.1192</v>
      </c>
      <c r="C79">
        <v>0.13519999999999999</v>
      </c>
      <c r="D79">
        <v>1.8280000000000001E-2</v>
      </c>
      <c r="E79">
        <v>4.1570000000000001E-3</v>
      </c>
      <c r="F79">
        <v>0.75590000000000002</v>
      </c>
      <c r="G79">
        <v>2373</v>
      </c>
      <c r="H79">
        <v>304</v>
      </c>
    </row>
    <row r="80" spans="1:8" x14ac:dyDescent="0.25">
      <c r="A80" t="s">
        <v>962</v>
      </c>
      <c r="B80">
        <v>3.9370000000000002E-2</v>
      </c>
      <c r="C80">
        <v>4.6050000000000001E-2</v>
      </c>
      <c r="D80">
        <v>2.1199999999999999E-3</v>
      </c>
      <c r="E80">
        <v>2.3120000000000001E-4</v>
      </c>
      <c r="F80">
        <v>0.42630000000000001</v>
      </c>
      <c r="G80">
        <v>2370</v>
      </c>
      <c r="H80">
        <v>307</v>
      </c>
    </row>
    <row r="81" spans="1:8" x14ac:dyDescent="0.25">
      <c r="A81" t="s">
        <v>963</v>
      </c>
      <c r="B81">
        <v>5.2560000000000003E-2</v>
      </c>
      <c r="C81">
        <v>5.9290000000000002E-2</v>
      </c>
      <c r="D81">
        <v>3.5149999999999999E-3</v>
      </c>
      <c r="E81">
        <v>2.2369999999999999E-4</v>
      </c>
      <c r="F81">
        <v>0.39950000000000002</v>
      </c>
      <c r="G81">
        <v>2378</v>
      </c>
      <c r="H81">
        <v>299</v>
      </c>
    </row>
    <row r="82" spans="1:8" x14ac:dyDescent="0.25">
      <c r="A82" t="s">
        <v>964</v>
      </c>
      <c r="B82">
        <v>0.29559999999999997</v>
      </c>
      <c r="C82">
        <v>0.19869999999999999</v>
      </c>
      <c r="D82">
        <v>3.9469999999999998E-2</v>
      </c>
      <c r="E82">
        <v>1.562E-2</v>
      </c>
      <c r="F82">
        <v>0.73060000000000003</v>
      </c>
      <c r="G82">
        <v>2424</v>
      </c>
      <c r="H82">
        <v>253</v>
      </c>
    </row>
    <row r="83" spans="1:8" x14ac:dyDescent="0.25">
      <c r="A83" t="s">
        <v>965</v>
      </c>
      <c r="B83">
        <v>0.13289999999999999</v>
      </c>
      <c r="C83">
        <v>0.14710000000000001</v>
      </c>
      <c r="D83">
        <v>2.1649999999999999E-2</v>
      </c>
      <c r="E83">
        <v>6.3249999999999999E-3</v>
      </c>
      <c r="F83">
        <v>0.80720000000000003</v>
      </c>
      <c r="G83">
        <v>2372</v>
      </c>
      <c r="H83">
        <v>305</v>
      </c>
    </row>
    <row r="84" spans="1:8" x14ac:dyDescent="0.25">
      <c r="A84" t="s">
        <v>966</v>
      </c>
      <c r="B84">
        <v>0.1192</v>
      </c>
      <c r="C84">
        <v>0.13519999999999999</v>
      </c>
      <c r="D84">
        <v>1.8270000000000002E-2</v>
      </c>
      <c r="E84">
        <v>4.1570000000000001E-3</v>
      </c>
      <c r="F84">
        <v>0.75590000000000002</v>
      </c>
      <c r="G84">
        <v>2375</v>
      </c>
      <c r="H84">
        <v>302</v>
      </c>
    </row>
    <row r="85" spans="1:8" x14ac:dyDescent="0.25">
      <c r="A85" t="s">
        <v>967</v>
      </c>
      <c r="B85">
        <v>4.7320000000000001E-2</v>
      </c>
      <c r="C85">
        <v>4.3830000000000001E-2</v>
      </c>
      <c r="D85">
        <v>1.921E-3</v>
      </c>
      <c r="E85">
        <v>1.6220000000000001E-4</v>
      </c>
      <c r="F85">
        <v>0.379</v>
      </c>
      <c r="G85">
        <v>2362</v>
      </c>
      <c r="H85">
        <v>315</v>
      </c>
    </row>
    <row r="86" spans="1:8" x14ac:dyDescent="0.25">
      <c r="A86" t="s">
        <v>968</v>
      </c>
      <c r="B86">
        <v>3.9419999999999997E-2</v>
      </c>
      <c r="C86">
        <v>4.6050000000000001E-2</v>
      </c>
      <c r="D86">
        <v>2.1210000000000001E-3</v>
      </c>
      <c r="E86">
        <v>2.3120000000000001E-4</v>
      </c>
      <c r="F86">
        <v>0.42630000000000001</v>
      </c>
      <c r="G86">
        <v>2372</v>
      </c>
      <c r="H86">
        <v>305</v>
      </c>
    </row>
    <row r="87" spans="1:8" x14ac:dyDescent="0.25">
      <c r="A87" t="s">
        <v>969</v>
      </c>
      <c r="B87">
        <v>4.8370000000000003E-2</v>
      </c>
      <c r="C87">
        <v>5.8840000000000003E-2</v>
      </c>
      <c r="D87">
        <v>3.4629999999999999E-3</v>
      </c>
      <c r="E87">
        <v>3.635E-4</v>
      </c>
      <c r="F87">
        <v>0.41549999999999998</v>
      </c>
      <c r="G87">
        <v>2371</v>
      </c>
      <c r="H87">
        <v>306</v>
      </c>
    </row>
    <row r="88" spans="1:8" x14ac:dyDescent="0.25">
      <c r="A88" t="s">
        <v>970</v>
      </c>
      <c r="B88">
        <v>5.2540000000000003E-2</v>
      </c>
      <c r="C88">
        <v>5.9270000000000003E-2</v>
      </c>
      <c r="D88">
        <v>3.5130000000000001E-3</v>
      </c>
      <c r="E88">
        <v>2.2369999999999999E-4</v>
      </c>
      <c r="F88">
        <v>0.39950000000000002</v>
      </c>
      <c r="G88">
        <v>2380</v>
      </c>
      <c r="H88">
        <v>297</v>
      </c>
    </row>
    <row r="89" spans="1:8" x14ac:dyDescent="0.25">
      <c r="A89" t="s">
        <v>971</v>
      </c>
      <c r="B89">
        <v>0.29899999999999999</v>
      </c>
      <c r="C89">
        <v>0.1928</v>
      </c>
      <c r="D89">
        <v>3.7170000000000002E-2</v>
      </c>
      <c r="E89">
        <v>3.1530000000000002E-2</v>
      </c>
      <c r="F89">
        <v>0.70079999999999998</v>
      </c>
      <c r="G89">
        <v>2424</v>
      </c>
      <c r="H89">
        <v>253</v>
      </c>
    </row>
    <row r="90" spans="1:8" x14ac:dyDescent="0.25">
      <c r="A90" t="s">
        <v>972</v>
      </c>
      <c r="B90">
        <v>0.29580000000000001</v>
      </c>
      <c r="C90">
        <v>0.1988</v>
      </c>
      <c r="D90">
        <v>3.9539999999999999E-2</v>
      </c>
      <c r="E90">
        <v>1.562E-2</v>
      </c>
      <c r="F90">
        <v>0.73060000000000003</v>
      </c>
      <c r="G90">
        <v>2426</v>
      </c>
      <c r="H90">
        <v>251</v>
      </c>
    </row>
    <row r="91" spans="1:8" x14ac:dyDescent="0.25">
      <c r="A91" t="s">
        <v>973</v>
      </c>
      <c r="B91" s="19">
        <v>9499000000000</v>
      </c>
      <c r="C91" s="19">
        <v>6435000000000</v>
      </c>
      <c r="D91" s="19">
        <v>4.1410000000000003E+25</v>
      </c>
      <c r="E91" s="19">
        <v>281600000000</v>
      </c>
      <c r="F91" s="19">
        <v>19270000000000</v>
      </c>
      <c r="G91">
        <v>2454</v>
      </c>
      <c r="H91">
        <v>223</v>
      </c>
    </row>
    <row r="92" spans="1:8" x14ac:dyDescent="0.25">
      <c r="A92" t="s">
        <v>974</v>
      </c>
      <c r="B92" s="19">
        <v>9655000000000</v>
      </c>
      <c r="C92" s="19">
        <v>6495000000000</v>
      </c>
      <c r="D92" s="19">
        <v>4.2190000000000002E+25</v>
      </c>
      <c r="E92" s="19">
        <v>299100000000</v>
      </c>
      <c r="F92" s="19">
        <v>19520000000000</v>
      </c>
      <c r="G92">
        <v>2454</v>
      </c>
      <c r="H92">
        <v>223</v>
      </c>
    </row>
    <row r="93" spans="1:8" x14ac:dyDescent="0.25">
      <c r="A93" t="s">
        <v>975</v>
      </c>
      <c r="B93">
        <v>1.6140000000000002E-2</v>
      </c>
      <c r="C93">
        <v>2.5700000000000001E-2</v>
      </c>
      <c r="D93">
        <v>6.6049999999999995E-4</v>
      </c>
      <c r="E93" s="19">
        <v>2.945E-7</v>
      </c>
      <c r="F93">
        <v>0.1535</v>
      </c>
      <c r="G93">
        <v>2424</v>
      </c>
      <c r="H93">
        <v>253</v>
      </c>
    </row>
    <row r="94" spans="1:8" x14ac:dyDescent="0.25">
      <c r="A94" t="s">
        <v>976</v>
      </c>
      <c r="B94">
        <v>1.6379999999999999E-2</v>
      </c>
      <c r="C94">
        <v>2.726E-2</v>
      </c>
      <c r="D94">
        <v>7.4290000000000001E-4</v>
      </c>
      <c r="E94" s="19">
        <v>6.0579999999999999E-7</v>
      </c>
      <c r="F94">
        <v>0.18740000000000001</v>
      </c>
      <c r="G94">
        <v>2424</v>
      </c>
      <c r="H94">
        <v>253</v>
      </c>
    </row>
    <row r="95" spans="1:8" x14ac:dyDescent="0.25">
      <c r="A95" t="s">
        <v>977</v>
      </c>
      <c r="B95">
        <v>3.499E-2</v>
      </c>
      <c r="C95">
        <v>3.9170000000000003E-2</v>
      </c>
      <c r="D95">
        <v>1.5349999999999999E-3</v>
      </c>
      <c r="E95" s="19">
        <v>3.4360000000000003E-5</v>
      </c>
      <c r="F95">
        <v>0.30259999999999998</v>
      </c>
      <c r="G95">
        <v>2299</v>
      </c>
      <c r="H95">
        <v>378</v>
      </c>
    </row>
    <row r="96" spans="1:8" x14ac:dyDescent="0.25">
      <c r="A96" t="s">
        <v>978</v>
      </c>
      <c r="B96">
        <v>0.16969999999999999</v>
      </c>
      <c r="C96">
        <v>0.16339999999999999</v>
      </c>
      <c r="D96">
        <v>2.6700000000000002E-2</v>
      </c>
      <c r="E96">
        <v>0</v>
      </c>
      <c r="F96">
        <v>0.83599999999999997</v>
      </c>
      <c r="G96">
        <v>2299</v>
      </c>
      <c r="H96">
        <v>378</v>
      </c>
    </row>
    <row r="97" spans="1:9" x14ac:dyDescent="0.25">
      <c r="A97" t="s">
        <v>979</v>
      </c>
      <c r="B97">
        <v>0.10340000000000001</v>
      </c>
      <c r="C97">
        <v>0.15809999999999999</v>
      </c>
      <c r="D97">
        <v>2.5000000000000001E-2</v>
      </c>
      <c r="E97">
        <v>0</v>
      </c>
      <c r="F97">
        <v>0.98760000000000003</v>
      </c>
      <c r="G97">
        <v>2282</v>
      </c>
      <c r="H97">
        <v>395</v>
      </c>
    </row>
    <row r="98" spans="1:9" x14ac:dyDescent="0.25">
      <c r="A98" t="s">
        <v>980</v>
      </c>
      <c r="B98">
        <v>0.58740000000000003</v>
      </c>
      <c r="C98">
        <v>0.26429999999999998</v>
      </c>
      <c r="D98">
        <v>6.9870000000000002E-2</v>
      </c>
      <c r="E98">
        <v>1.5950000000000001E-3</v>
      </c>
      <c r="F98">
        <v>0.97270000000000001</v>
      </c>
      <c r="G98">
        <v>2299</v>
      </c>
      <c r="H98">
        <v>378</v>
      </c>
      <c r="I98" t="s">
        <v>1082</v>
      </c>
    </row>
    <row r="99" spans="1:9" x14ac:dyDescent="0.25">
      <c r="A99" t="s">
        <v>981</v>
      </c>
      <c r="B99">
        <v>6.5659999999999996E-2</v>
      </c>
      <c r="C99">
        <v>9.6490000000000006E-2</v>
      </c>
      <c r="D99">
        <v>9.3100000000000006E-3</v>
      </c>
      <c r="E99">
        <v>0</v>
      </c>
      <c r="F99">
        <v>0.64459999999999995</v>
      </c>
      <c r="G99">
        <v>2299</v>
      </c>
      <c r="H99">
        <v>378</v>
      </c>
    </row>
    <row r="100" spans="1:9" x14ac:dyDescent="0.25">
      <c r="A100" t="s">
        <v>982</v>
      </c>
      <c r="B100">
        <v>2.2679999999999999E-2</v>
      </c>
      <c r="C100">
        <v>1.5820000000000001E-2</v>
      </c>
      <c r="D100">
        <v>2.5030000000000001E-4</v>
      </c>
      <c r="E100">
        <v>1.194E-3</v>
      </c>
      <c r="F100">
        <v>0.1361</v>
      </c>
      <c r="G100">
        <v>2302</v>
      </c>
      <c r="H100">
        <v>375</v>
      </c>
    </row>
    <row r="101" spans="1:9" x14ac:dyDescent="0.25">
      <c r="A101" t="s">
        <v>983</v>
      </c>
      <c r="B101">
        <v>9.5409999999999995E-2</v>
      </c>
      <c r="C101">
        <v>4.1590000000000002E-2</v>
      </c>
      <c r="D101">
        <v>1.73E-3</v>
      </c>
      <c r="E101">
        <v>6.6969999999999998E-3</v>
      </c>
      <c r="F101">
        <v>0.39829999999999999</v>
      </c>
      <c r="G101">
        <v>2302</v>
      </c>
      <c r="H101">
        <v>375</v>
      </c>
    </row>
    <row r="102" spans="1:9" x14ac:dyDescent="0.25">
      <c r="A102" t="s">
        <v>984</v>
      </c>
      <c r="B102">
        <v>0.1351</v>
      </c>
      <c r="C102">
        <v>8.2540000000000002E-2</v>
      </c>
      <c r="D102">
        <v>6.8129999999999996E-3</v>
      </c>
      <c r="E102">
        <v>2.3869999999999998E-3</v>
      </c>
      <c r="F102">
        <v>0.54479999999999995</v>
      </c>
      <c r="G102">
        <v>2302</v>
      </c>
      <c r="H102">
        <v>375</v>
      </c>
    </row>
    <row r="103" spans="1:9" x14ac:dyDescent="0.25">
      <c r="A103" t="s">
        <v>985</v>
      </c>
      <c r="B103">
        <v>0.68779999999999997</v>
      </c>
      <c r="C103">
        <v>0.1115</v>
      </c>
      <c r="D103">
        <v>1.242E-2</v>
      </c>
      <c r="E103">
        <v>3.6790000000000003E-2</v>
      </c>
      <c r="F103">
        <v>0.9163</v>
      </c>
      <c r="G103">
        <v>2302</v>
      </c>
      <c r="H103">
        <v>375</v>
      </c>
    </row>
    <row r="104" spans="1:9" x14ac:dyDescent="0.25">
      <c r="A104" t="s">
        <v>986</v>
      </c>
      <c r="B104">
        <v>3.3649999999999999E-2</v>
      </c>
      <c r="C104">
        <v>2.0719999999999999E-2</v>
      </c>
      <c r="D104">
        <v>4.2920000000000002E-4</v>
      </c>
      <c r="E104">
        <v>3.3430000000000001E-3</v>
      </c>
      <c r="F104">
        <v>0.15970000000000001</v>
      </c>
      <c r="G104">
        <v>2302</v>
      </c>
      <c r="H104">
        <v>375</v>
      </c>
    </row>
    <row r="105" spans="1:9" x14ac:dyDescent="0.25">
      <c r="A105" t="s">
        <v>987</v>
      </c>
      <c r="B105">
        <v>0.20399999999999999</v>
      </c>
      <c r="C105">
        <v>0.19570000000000001</v>
      </c>
      <c r="D105">
        <v>3.8289999999999998E-2</v>
      </c>
      <c r="E105" s="19">
        <v>9.6020000000000006E-5</v>
      </c>
      <c r="F105">
        <v>0.98809999999999998</v>
      </c>
      <c r="G105">
        <v>2282</v>
      </c>
      <c r="H105">
        <v>395</v>
      </c>
    </row>
    <row r="106" spans="1:9" x14ac:dyDescent="0.25">
      <c r="A106" t="s">
        <v>988</v>
      </c>
      <c r="B106">
        <v>0.1915</v>
      </c>
      <c r="C106">
        <v>9.5280000000000004E-2</v>
      </c>
      <c r="D106">
        <v>9.0779999999999993E-3</v>
      </c>
      <c r="E106">
        <v>2.3449999999999999E-2</v>
      </c>
      <c r="F106">
        <v>0.68659999999999999</v>
      </c>
      <c r="G106">
        <v>2302</v>
      </c>
      <c r="H106">
        <v>375</v>
      </c>
    </row>
    <row r="107" spans="1:9" x14ac:dyDescent="0.25">
      <c r="A107" t="s">
        <v>989</v>
      </c>
      <c r="B107">
        <v>0.1807</v>
      </c>
      <c r="C107" s="19">
        <v>2.524E-8</v>
      </c>
      <c r="D107" s="19">
        <v>6.3730000000000002E-16</v>
      </c>
      <c r="E107">
        <v>0.1807</v>
      </c>
      <c r="F107">
        <v>0.1807</v>
      </c>
      <c r="G107">
        <v>2454</v>
      </c>
      <c r="H107">
        <v>223</v>
      </c>
    </row>
    <row r="108" spans="1:9" x14ac:dyDescent="0.25">
      <c r="A108" s="18" t="s">
        <v>990</v>
      </c>
      <c r="B108">
        <v>0.37509999999999999</v>
      </c>
      <c r="C108">
        <v>0.48430000000000001</v>
      </c>
      <c r="D108">
        <v>0.23449999999999999</v>
      </c>
      <c r="E108">
        <v>0</v>
      </c>
      <c r="F108">
        <v>1</v>
      </c>
      <c r="G108">
        <v>2282</v>
      </c>
      <c r="H108">
        <v>395</v>
      </c>
    </row>
    <row r="109" spans="1:9" x14ac:dyDescent="0.25">
      <c r="A109" t="s">
        <v>991</v>
      </c>
      <c r="B109">
        <v>0.16350000000000001</v>
      </c>
      <c r="C109">
        <v>0.36990000000000001</v>
      </c>
      <c r="D109">
        <v>0.1368</v>
      </c>
      <c r="E109">
        <v>0</v>
      </c>
      <c r="F109">
        <v>1</v>
      </c>
      <c r="G109">
        <v>2404</v>
      </c>
      <c r="H109">
        <v>273</v>
      </c>
    </row>
    <row r="110" spans="1:9" x14ac:dyDescent="0.25">
      <c r="A110" t="s">
        <v>992</v>
      </c>
      <c r="B110">
        <v>3.0370000000000001E-2</v>
      </c>
      <c r="C110">
        <v>0.1716</v>
      </c>
      <c r="D110">
        <v>2.946E-2</v>
      </c>
      <c r="E110">
        <v>0</v>
      </c>
      <c r="F110">
        <v>1</v>
      </c>
      <c r="G110">
        <v>2404</v>
      </c>
      <c r="H110">
        <v>273</v>
      </c>
    </row>
    <row r="111" spans="1:9" x14ac:dyDescent="0.25">
      <c r="A111" t="s">
        <v>993</v>
      </c>
      <c r="B111">
        <v>3.099E-2</v>
      </c>
      <c r="C111">
        <v>3.8920000000000003E-2</v>
      </c>
      <c r="D111">
        <v>1.5150000000000001E-3</v>
      </c>
      <c r="E111">
        <v>-0.34810000000000002</v>
      </c>
      <c r="F111">
        <v>0.25180000000000002</v>
      </c>
      <c r="G111">
        <v>2289</v>
      </c>
      <c r="H111">
        <v>388</v>
      </c>
    </row>
    <row r="112" spans="1:9" x14ac:dyDescent="0.25">
      <c r="A112" t="s">
        <v>994</v>
      </c>
      <c r="B112">
        <v>2.324E-2</v>
      </c>
      <c r="C112">
        <v>3.9010000000000003E-2</v>
      </c>
      <c r="D112">
        <v>1.5219999999999999E-3</v>
      </c>
      <c r="E112">
        <v>-0.37</v>
      </c>
      <c r="F112">
        <v>0.24</v>
      </c>
      <c r="G112">
        <v>2289</v>
      </c>
      <c r="H112">
        <v>388</v>
      </c>
    </row>
    <row r="113" spans="1:8" x14ac:dyDescent="0.25">
      <c r="A113" t="s">
        <v>995</v>
      </c>
      <c r="B113">
        <v>0.43859999999999999</v>
      </c>
      <c r="C113">
        <v>0.22789999999999999</v>
      </c>
      <c r="D113">
        <v>5.1950000000000003E-2</v>
      </c>
      <c r="E113">
        <v>0</v>
      </c>
      <c r="F113">
        <v>1</v>
      </c>
      <c r="G113">
        <v>2283</v>
      </c>
      <c r="H113">
        <v>394</v>
      </c>
    </row>
    <row r="114" spans="1:8" x14ac:dyDescent="0.25">
      <c r="A114" t="s">
        <v>996</v>
      </c>
      <c r="B114" t="s">
        <v>875</v>
      </c>
      <c r="C114" t="s">
        <v>875</v>
      </c>
      <c r="D114" t="s">
        <v>875</v>
      </c>
      <c r="E114" t="s">
        <v>8</v>
      </c>
      <c r="F114" t="s">
        <v>115</v>
      </c>
      <c r="G114">
        <v>2454</v>
      </c>
      <c r="H114">
        <v>223</v>
      </c>
    </row>
    <row r="115" spans="1:8" x14ac:dyDescent="0.25">
      <c r="A115" t="s">
        <v>997</v>
      </c>
      <c r="B115">
        <v>0.82099999999999995</v>
      </c>
      <c r="C115">
        <v>1.4730000000000001</v>
      </c>
      <c r="D115">
        <v>2.1709999999999998</v>
      </c>
      <c r="E115">
        <v>-1.927</v>
      </c>
      <c r="F115">
        <v>2.3109999999999999</v>
      </c>
      <c r="G115">
        <v>2396</v>
      </c>
      <c r="H115">
        <v>281</v>
      </c>
    </row>
    <row r="116" spans="1:8" x14ac:dyDescent="0.25">
      <c r="A116" t="s">
        <v>998</v>
      </c>
      <c r="B116">
        <v>0.64849999999999997</v>
      </c>
      <c r="C116">
        <v>0.34770000000000001</v>
      </c>
      <c r="D116">
        <v>0.12089999999999999</v>
      </c>
      <c r="E116">
        <v>0</v>
      </c>
      <c r="F116">
        <v>1</v>
      </c>
      <c r="G116">
        <v>2396</v>
      </c>
      <c r="H116">
        <v>281</v>
      </c>
    </row>
    <row r="117" spans="1:8" x14ac:dyDescent="0.25">
      <c r="A117" t="s">
        <v>999</v>
      </c>
      <c r="B117">
        <v>0.74199999999999999</v>
      </c>
      <c r="C117">
        <v>0.4652</v>
      </c>
      <c r="D117">
        <v>0.21640000000000001</v>
      </c>
      <c r="E117">
        <v>7.6619999999999994E-2</v>
      </c>
      <c r="F117">
        <v>4.4260000000000002</v>
      </c>
      <c r="G117">
        <v>2400</v>
      </c>
      <c r="H117">
        <v>277</v>
      </c>
    </row>
    <row r="118" spans="1:8" x14ac:dyDescent="0.25">
      <c r="A118" t="s">
        <v>1000</v>
      </c>
      <c r="B118">
        <v>-2.648E-2</v>
      </c>
      <c r="C118">
        <v>3.7859999999999998E-2</v>
      </c>
      <c r="D118">
        <v>1.433E-3</v>
      </c>
      <c r="E118">
        <v>-0.32119999999999999</v>
      </c>
      <c r="F118">
        <v>0.18640000000000001</v>
      </c>
      <c r="G118">
        <v>2365</v>
      </c>
      <c r="H118">
        <v>312</v>
      </c>
    </row>
    <row r="119" spans="1:8" x14ac:dyDescent="0.25">
      <c r="A119" t="s">
        <v>1001</v>
      </c>
      <c r="B119">
        <v>4.6809999999999997E-2</v>
      </c>
      <c r="C119">
        <v>3.927</v>
      </c>
      <c r="D119">
        <v>15.42</v>
      </c>
      <c r="E119">
        <v>-26.79</v>
      </c>
      <c r="F119">
        <v>23.62</v>
      </c>
      <c r="G119">
        <v>2380</v>
      </c>
      <c r="H119">
        <v>297</v>
      </c>
    </row>
    <row r="120" spans="1:8" x14ac:dyDescent="0.25">
      <c r="A120" t="s">
        <v>1002</v>
      </c>
      <c r="B120">
        <v>0.67159999999999997</v>
      </c>
      <c r="C120">
        <v>0.4597</v>
      </c>
      <c r="D120">
        <v>0.21129999999999999</v>
      </c>
      <c r="E120">
        <v>3.4099999999999998E-2</v>
      </c>
      <c r="F120">
        <v>3.0459999999999998</v>
      </c>
      <c r="G120">
        <v>2292</v>
      </c>
      <c r="H120">
        <v>385</v>
      </c>
    </row>
    <row r="121" spans="1:8" x14ac:dyDescent="0.25">
      <c r="A121" t="s">
        <v>1003</v>
      </c>
      <c r="B121">
        <v>1.0649999999999999</v>
      </c>
      <c r="C121">
        <v>0.30909999999999999</v>
      </c>
      <c r="D121">
        <v>9.5549999999999996E-2</v>
      </c>
      <c r="E121">
        <v>0.50190000000000001</v>
      </c>
      <c r="F121">
        <v>4.5860000000000003</v>
      </c>
      <c r="G121">
        <v>2345</v>
      </c>
      <c r="H121">
        <v>332</v>
      </c>
    </row>
    <row r="122" spans="1:8" x14ac:dyDescent="0.25">
      <c r="A122" t="s">
        <v>1004</v>
      </c>
      <c r="B122">
        <v>3.3419999999999998E-2</v>
      </c>
      <c r="C122">
        <v>6.7919999999999994E-2</v>
      </c>
      <c r="D122">
        <v>4.6129999999999999E-3</v>
      </c>
      <c r="E122">
        <v>-0.40079999999999999</v>
      </c>
      <c r="F122">
        <v>1.093</v>
      </c>
      <c r="G122">
        <v>2344</v>
      </c>
      <c r="H122">
        <v>333</v>
      </c>
    </row>
    <row r="123" spans="1:8" x14ac:dyDescent="0.25">
      <c r="A123" t="s">
        <v>1005</v>
      </c>
      <c r="B123">
        <v>2.07E-2</v>
      </c>
      <c r="C123">
        <v>6.7460000000000006E-2</v>
      </c>
      <c r="D123">
        <v>4.5510000000000004E-3</v>
      </c>
      <c r="E123">
        <v>-0.42280000000000001</v>
      </c>
      <c r="F123">
        <v>1.075</v>
      </c>
      <c r="G123">
        <v>2317</v>
      </c>
      <c r="H123">
        <v>360</v>
      </c>
    </row>
    <row r="124" spans="1:8" x14ac:dyDescent="0.25">
      <c r="A124" t="s">
        <v>1006</v>
      </c>
      <c r="B124">
        <v>0.46750000000000003</v>
      </c>
      <c r="C124">
        <v>20.059999999999999</v>
      </c>
      <c r="D124">
        <v>402.3</v>
      </c>
      <c r="E124">
        <v>-1.2669999999999999E-4</v>
      </c>
      <c r="F124">
        <v>969.5</v>
      </c>
      <c r="G124">
        <v>2384</v>
      </c>
      <c r="H124">
        <v>293</v>
      </c>
    </row>
    <row r="125" spans="1:8" x14ac:dyDescent="0.25">
      <c r="A125" t="s">
        <v>1007</v>
      </c>
      <c r="B125">
        <v>0.19089999999999999</v>
      </c>
      <c r="C125">
        <v>0.11219999999999999</v>
      </c>
      <c r="D125">
        <v>1.259E-2</v>
      </c>
      <c r="E125">
        <v>-8.9039999999999994E-2</v>
      </c>
      <c r="F125">
        <v>1.0660000000000001</v>
      </c>
      <c r="G125">
        <v>969</v>
      </c>
      <c r="H125">
        <v>1708</v>
      </c>
    </row>
    <row r="126" spans="1:8" x14ac:dyDescent="0.25">
      <c r="A126" t="s">
        <v>1008</v>
      </c>
      <c r="B126" t="s">
        <v>1009</v>
      </c>
      <c r="C126">
        <v>7.5920000000000001E-2</v>
      </c>
      <c r="D126">
        <v>5.7650000000000002E-3</v>
      </c>
      <c r="E126">
        <v>-0.18659999999999999</v>
      </c>
      <c r="F126">
        <v>0.42099999999999999</v>
      </c>
      <c r="G126">
        <v>784</v>
      </c>
      <c r="H126">
        <v>1893</v>
      </c>
    </row>
    <row r="127" spans="1:8" x14ac:dyDescent="0.25">
      <c r="A127" t="s">
        <v>1010</v>
      </c>
      <c r="B127">
        <v>0.52200000000000002</v>
      </c>
      <c r="C127">
        <v>0.49959999999999999</v>
      </c>
      <c r="D127">
        <v>0.24959999999999999</v>
      </c>
      <c r="E127">
        <v>0</v>
      </c>
      <c r="F127">
        <v>1</v>
      </c>
      <c r="G127">
        <v>2454</v>
      </c>
      <c r="H127">
        <v>223</v>
      </c>
    </row>
    <row r="128" spans="1:8" x14ac:dyDescent="0.25">
      <c r="A128" t="s">
        <v>1011</v>
      </c>
      <c r="B128">
        <v>0.47799999999999998</v>
      </c>
      <c r="C128">
        <v>0.49959999999999999</v>
      </c>
      <c r="D128">
        <v>0.24959999999999999</v>
      </c>
      <c r="E128">
        <v>0</v>
      </c>
      <c r="F128">
        <v>1</v>
      </c>
      <c r="G128">
        <v>2454</v>
      </c>
      <c r="H128">
        <v>223</v>
      </c>
    </row>
    <row r="129" spans="1:8" x14ac:dyDescent="0.25">
      <c r="A129" t="s">
        <v>1012</v>
      </c>
      <c r="B129">
        <v>0.46579999999999999</v>
      </c>
      <c r="C129">
        <v>0.49890000000000001</v>
      </c>
      <c r="D129">
        <v>0.24890000000000001</v>
      </c>
      <c r="E129">
        <v>0</v>
      </c>
      <c r="F129">
        <v>1</v>
      </c>
      <c r="G129">
        <v>2454</v>
      </c>
      <c r="H129">
        <v>223</v>
      </c>
    </row>
    <row r="130" spans="1:8" x14ac:dyDescent="0.25">
      <c r="A130" t="s">
        <v>1013</v>
      </c>
      <c r="B130">
        <v>9.4539999999999999E-2</v>
      </c>
      <c r="C130">
        <v>0.29260000000000003</v>
      </c>
      <c r="D130">
        <v>8.5639999999999994E-2</v>
      </c>
      <c r="E130">
        <v>0</v>
      </c>
      <c r="F130">
        <v>1</v>
      </c>
      <c r="G130">
        <v>2454</v>
      </c>
      <c r="H130">
        <v>223</v>
      </c>
    </row>
    <row r="131" spans="1:8" x14ac:dyDescent="0.25">
      <c r="A131" t="s">
        <v>1014</v>
      </c>
      <c r="B131">
        <v>0.15040000000000001</v>
      </c>
      <c r="C131">
        <v>0.35749999999999998</v>
      </c>
      <c r="D131">
        <v>0.1278</v>
      </c>
      <c r="E131">
        <v>0</v>
      </c>
      <c r="F131">
        <v>1</v>
      </c>
      <c r="G131">
        <v>2454</v>
      </c>
      <c r="H131">
        <v>223</v>
      </c>
    </row>
    <row r="132" spans="1:8" x14ac:dyDescent="0.25">
      <c r="A132" t="s">
        <v>1015</v>
      </c>
      <c r="B132">
        <v>3.8710000000000001E-2</v>
      </c>
      <c r="C132">
        <v>0.19289999999999999</v>
      </c>
      <c r="D132">
        <v>3.7229999999999999E-2</v>
      </c>
      <c r="E132">
        <v>0</v>
      </c>
      <c r="F132">
        <v>1</v>
      </c>
      <c r="G132">
        <v>2454</v>
      </c>
      <c r="H132">
        <v>223</v>
      </c>
    </row>
    <row r="133" spans="1:8" x14ac:dyDescent="0.25">
      <c r="A133" t="s">
        <v>1016</v>
      </c>
      <c r="B133">
        <v>2.9340000000000001E-2</v>
      </c>
      <c r="C133">
        <v>0.16880000000000001</v>
      </c>
      <c r="D133">
        <v>2.8490000000000001E-2</v>
      </c>
      <c r="E133">
        <v>0</v>
      </c>
      <c r="F133">
        <v>1</v>
      </c>
      <c r="G133">
        <v>2454</v>
      </c>
      <c r="H133">
        <v>223</v>
      </c>
    </row>
    <row r="134" spans="1:8" x14ac:dyDescent="0.25">
      <c r="A134" t="s">
        <v>1017</v>
      </c>
      <c r="B134">
        <v>0.16500000000000001</v>
      </c>
      <c r="C134">
        <v>0.37130000000000002</v>
      </c>
      <c r="D134">
        <v>0.13789999999999999</v>
      </c>
      <c r="E134">
        <v>0</v>
      </c>
      <c r="F134">
        <v>1</v>
      </c>
      <c r="G134">
        <v>2454</v>
      </c>
      <c r="H134">
        <v>223</v>
      </c>
    </row>
    <row r="135" spans="1:8" x14ac:dyDescent="0.25">
      <c r="A135" t="s">
        <v>1018</v>
      </c>
      <c r="B135">
        <v>0</v>
      </c>
      <c r="C135" t="s">
        <v>875</v>
      </c>
      <c r="D135" t="s">
        <v>875</v>
      </c>
      <c r="E135">
        <v>0</v>
      </c>
      <c r="F135">
        <v>0</v>
      </c>
      <c r="G135">
        <v>2454</v>
      </c>
      <c r="H135">
        <v>223</v>
      </c>
    </row>
    <row r="136" spans="1:8" x14ac:dyDescent="0.25">
      <c r="A136" t="s">
        <v>1019</v>
      </c>
      <c r="B136">
        <v>0.25790000000000002</v>
      </c>
      <c r="C136">
        <v>0.43759999999999999</v>
      </c>
      <c r="D136">
        <v>0.1915</v>
      </c>
      <c r="E136">
        <v>0</v>
      </c>
      <c r="F136">
        <v>1</v>
      </c>
      <c r="G136">
        <v>2454</v>
      </c>
      <c r="H136">
        <v>223</v>
      </c>
    </row>
    <row r="137" spans="1:8" x14ac:dyDescent="0.25">
      <c r="A137" t="s">
        <v>1020</v>
      </c>
      <c r="B137">
        <v>0.22</v>
      </c>
      <c r="C137">
        <v>0.41439999999999999</v>
      </c>
      <c r="D137">
        <v>0.17169999999999999</v>
      </c>
      <c r="E137">
        <v>0</v>
      </c>
      <c r="F137">
        <v>1</v>
      </c>
      <c r="G137">
        <v>2454</v>
      </c>
      <c r="H137">
        <v>223</v>
      </c>
    </row>
    <row r="138" spans="1:8" x14ac:dyDescent="0.25">
      <c r="A138" t="s">
        <v>1021</v>
      </c>
      <c r="B138">
        <v>1</v>
      </c>
      <c r="C138" t="s">
        <v>875</v>
      </c>
      <c r="D138" t="s">
        <v>875</v>
      </c>
      <c r="E138">
        <v>1</v>
      </c>
      <c r="F138">
        <v>1</v>
      </c>
      <c r="G138">
        <v>2454</v>
      </c>
      <c r="H138">
        <v>223</v>
      </c>
    </row>
    <row r="139" spans="1:8" x14ac:dyDescent="0.25">
      <c r="A139" t="s">
        <v>1022</v>
      </c>
      <c r="B139">
        <v>8.2309999999999994E-2</v>
      </c>
      <c r="C139">
        <v>0.27489999999999998</v>
      </c>
      <c r="D139">
        <v>7.5569999999999998E-2</v>
      </c>
      <c r="E139">
        <v>0</v>
      </c>
      <c r="F139">
        <v>1</v>
      </c>
      <c r="G139">
        <v>2454</v>
      </c>
      <c r="H139">
        <v>223</v>
      </c>
    </row>
    <row r="140" spans="1:8" x14ac:dyDescent="0.25">
      <c r="A140" t="s">
        <v>1023</v>
      </c>
      <c r="B140">
        <v>0</v>
      </c>
      <c r="C140" t="s">
        <v>875</v>
      </c>
      <c r="D140" t="s">
        <v>875</v>
      </c>
      <c r="E140">
        <v>0</v>
      </c>
      <c r="F140">
        <v>0</v>
      </c>
      <c r="G140">
        <v>2454</v>
      </c>
      <c r="H140">
        <v>223</v>
      </c>
    </row>
    <row r="141" spans="1:8" x14ac:dyDescent="0.25">
      <c r="A141" t="s">
        <v>1024</v>
      </c>
      <c r="B141">
        <v>0</v>
      </c>
      <c r="C141" t="s">
        <v>875</v>
      </c>
      <c r="D141" t="s">
        <v>875</v>
      </c>
      <c r="E141">
        <v>0</v>
      </c>
      <c r="F141">
        <v>0</v>
      </c>
      <c r="G141">
        <v>2454</v>
      </c>
      <c r="H141">
        <v>223</v>
      </c>
    </row>
    <row r="142" spans="1:8" x14ac:dyDescent="0.25">
      <c r="A142" t="s">
        <v>1025</v>
      </c>
      <c r="B142">
        <v>2.078E-2</v>
      </c>
      <c r="C142">
        <v>0.14269999999999999</v>
      </c>
      <c r="D142">
        <v>2.036E-2</v>
      </c>
      <c r="E142">
        <v>0</v>
      </c>
      <c r="F142">
        <v>1</v>
      </c>
      <c r="G142">
        <v>2454</v>
      </c>
      <c r="H142">
        <v>223</v>
      </c>
    </row>
    <row r="143" spans="1:8" x14ac:dyDescent="0.25">
      <c r="A143" t="s">
        <v>1026</v>
      </c>
      <c r="B143">
        <v>8.5570000000000004E-3</v>
      </c>
      <c r="C143">
        <v>9.2130000000000004E-2</v>
      </c>
      <c r="D143">
        <v>8.4880000000000008E-3</v>
      </c>
      <c r="E143">
        <v>0</v>
      </c>
      <c r="F143">
        <v>1</v>
      </c>
      <c r="G143">
        <v>2454</v>
      </c>
      <c r="H143">
        <v>223</v>
      </c>
    </row>
    <row r="144" spans="1:8" x14ac:dyDescent="0.25">
      <c r="A144" t="s">
        <v>1027</v>
      </c>
      <c r="B144">
        <v>6.1530000000000001E-2</v>
      </c>
      <c r="C144">
        <v>0.2404</v>
      </c>
      <c r="D144">
        <v>5.7770000000000002E-2</v>
      </c>
      <c r="E144">
        <v>0</v>
      </c>
      <c r="F144">
        <v>1</v>
      </c>
      <c r="G144">
        <v>2454</v>
      </c>
      <c r="H144">
        <v>223</v>
      </c>
    </row>
    <row r="145" spans="1:8" x14ac:dyDescent="0.25">
      <c r="A145" t="s">
        <v>1028</v>
      </c>
      <c r="B145">
        <v>0.41649999999999998</v>
      </c>
      <c r="C145">
        <v>0.49309999999999998</v>
      </c>
      <c r="D145">
        <v>0.24310000000000001</v>
      </c>
      <c r="E145">
        <v>0</v>
      </c>
      <c r="F145">
        <v>1</v>
      </c>
      <c r="G145">
        <v>2454</v>
      </c>
      <c r="H145">
        <v>223</v>
      </c>
    </row>
    <row r="146" spans="1:8" x14ac:dyDescent="0.25">
      <c r="A146" t="s">
        <v>1029</v>
      </c>
      <c r="B146">
        <v>0.22489999999999999</v>
      </c>
      <c r="C146">
        <v>0.41760000000000003</v>
      </c>
      <c r="D146">
        <v>0.1744</v>
      </c>
      <c r="E146">
        <v>0</v>
      </c>
      <c r="F146">
        <v>1</v>
      </c>
      <c r="G146">
        <v>2454</v>
      </c>
      <c r="H146">
        <v>223</v>
      </c>
    </row>
    <row r="147" spans="1:8" x14ac:dyDescent="0.25">
      <c r="A147" t="s">
        <v>1030</v>
      </c>
      <c r="B147">
        <v>0.1915</v>
      </c>
      <c r="C147">
        <v>0.39360000000000001</v>
      </c>
      <c r="D147">
        <v>0.15490000000000001</v>
      </c>
      <c r="E147">
        <v>0</v>
      </c>
      <c r="F147">
        <v>1</v>
      </c>
      <c r="G147">
        <v>2454</v>
      </c>
      <c r="H147">
        <v>223</v>
      </c>
    </row>
    <row r="148" spans="1:8" x14ac:dyDescent="0.25">
      <c r="A148" t="s">
        <v>1031</v>
      </c>
      <c r="B148">
        <v>8.0280000000000004E-2</v>
      </c>
      <c r="C148">
        <v>0.27179999999999999</v>
      </c>
      <c r="D148">
        <v>7.3859999999999995E-2</v>
      </c>
      <c r="E148">
        <v>0</v>
      </c>
      <c r="F148">
        <v>1</v>
      </c>
      <c r="G148">
        <v>2454</v>
      </c>
      <c r="H148">
        <v>223</v>
      </c>
    </row>
    <row r="149" spans="1:8" x14ac:dyDescent="0.25">
      <c r="A149" t="s">
        <v>1032</v>
      </c>
      <c r="B149">
        <v>7.0900000000000005E-2</v>
      </c>
      <c r="C149">
        <v>0.25669999999999998</v>
      </c>
      <c r="D149">
        <v>6.59E-2</v>
      </c>
      <c r="E149">
        <v>0</v>
      </c>
      <c r="F149">
        <v>1</v>
      </c>
      <c r="G149">
        <v>2454</v>
      </c>
      <c r="H149">
        <v>223</v>
      </c>
    </row>
    <row r="150" spans="1:8" x14ac:dyDescent="0.25">
      <c r="A150" t="s">
        <v>1033</v>
      </c>
      <c r="B150">
        <v>7.2529999999999997E-2</v>
      </c>
      <c r="C150">
        <v>0.25940000000000002</v>
      </c>
      <c r="D150">
        <v>6.7299999999999999E-2</v>
      </c>
      <c r="E150">
        <v>0</v>
      </c>
      <c r="F150">
        <v>1</v>
      </c>
      <c r="G150">
        <v>2454</v>
      </c>
      <c r="H150">
        <v>223</v>
      </c>
    </row>
    <row r="151" spans="1:8" x14ac:dyDescent="0.25">
      <c r="A151" t="s">
        <v>1034</v>
      </c>
      <c r="B151">
        <v>0.2215</v>
      </c>
      <c r="C151">
        <v>8.0750000000000002E-2</v>
      </c>
      <c r="D151">
        <v>6.5209999999999999E-3</v>
      </c>
      <c r="E151">
        <v>-0.76449999999999996</v>
      </c>
      <c r="F151">
        <v>0.5161</v>
      </c>
      <c r="G151">
        <v>2454</v>
      </c>
      <c r="H151">
        <v>223</v>
      </c>
    </row>
    <row r="152" spans="1:8" x14ac:dyDescent="0.25">
      <c r="A152" t="s">
        <v>1035</v>
      </c>
      <c r="B152">
        <v>0.51239999999999997</v>
      </c>
      <c r="C152">
        <v>0.28510000000000002</v>
      </c>
      <c r="D152">
        <v>8.1309999999999993E-2</v>
      </c>
      <c r="E152">
        <v>3.8470000000000002E-3</v>
      </c>
      <c r="F152">
        <v>1</v>
      </c>
      <c r="G152">
        <v>2402</v>
      </c>
      <c r="H152">
        <v>275</v>
      </c>
    </row>
    <row r="153" spans="1:8" x14ac:dyDescent="0.25">
      <c r="A153" t="s">
        <v>1036</v>
      </c>
      <c r="B153">
        <v>0.38069999999999998</v>
      </c>
      <c r="C153">
        <v>0.21870000000000001</v>
      </c>
      <c r="D153">
        <v>4.7820000000000001E-2</v>
      </c>
      <c r="E153">
        <v>0</v>
      </c>
      <c r="F153">
        <v>0.94489999999999996</v>
      </c>
      <c r="G153">
        <v>2324</v>
      </c>
      <c r="H153">
        <v>353</v>
      </c>
    </row>
    <row r="154" spans="1:8" x14ac:dyDescent="0.25">
      <c r="A154" t="s">
        <v>1037</v>
      </c>
      <c r="B154">
        <v>1</v>
      </c>
      <c r="C154" t="s">
        <v>875</v>
      </c>
      <c r="D154" t="s">
        <v>875</v>
      </c>
      <c r="E154">
        <v>1</v>
      </c>
      <c r="F154">
        <v>1</v>
      </c>
      <c r="G154">
        <v>64</v>
      </c>
      <c r="H154">
        <v>2613</v>
      </c>
    </row>
    <row r="155" spans="1:8" x14ac:dyDescent="0.25">
      <c r="A155" t="s">
        <v>1038</v>
      </c>
      <c r="B155">
        <v>1</v>
      </c>
      <c r="C155" t="s">
        <v>875</v>
      </c>
      <c r="D155" t="s">
        <v>875</v>
      </c>
      <c r="E155">
        <v>1</v>
      </c>
      <c r="F155">
        <v>1</v>
      </c>
      <c r="G155">
        <v>54</v>
      </c>
      <c r="H155">
        <v>2623</v>
      </c>
    </row>
    <row r="156" spans="1:8" x14ac:dyDescent="0.25">
      <c r="A156" t="s">
        <v>1039</v>
      </c>
      <c r="B156">
        <v>1</v>
      </c>
      <c r="C156" t="s">
        <v>875</v>
      </c>
      <c r="D156" t="s">
        <v>875</v>
      </c>
      <c r="E156">
        <v>1</v>
      </c>
      <c r="F156">
        <v>1</v>
      </c>
      <c r="G156">
        <v>12</v>
      </c>
      <c r="H156">
        <v>2665</v>
      </c>
    </row>
    <row r="157" spans="1:8" x14ac:dyDescent="0.25">
      <c r="A157" t="s">
        <v>1040</v>
      </c>
      <c r="B157">
        <v>99.48</v>
      </c>
      <c r="C157">
        <v>24.56</v>
      </c>
      <c r="D157">
        <v>603.29999999999995</v>
      </c>
      <c r="E157">
        <v>21.58</v>
      </c>
      <c r="F157">
        <v>451.5</v>
      </c>
      <c r="G157">
        <v>2449</v>
      </c>
      <c r="H157">
        <v>228</v>
      </c>
    </row>
    <row r="158" spans="1:8" x14ac:dyDescent="0.25">
      <c r="A158" t="s">
        <v>1041</v>
      </c>
      <c r="B158">
        <v>1.0959999999999999E-2</v>
      </c>
      <c r="C158">
        <v>9.6790000000000001E-2</v>
      </c>
      <c r="D158">
        <v>9.3679999999999996E-3</v>
      </c>
      <c r="E158">
        <v>-0.67669999999999997</v>
      </c>
      <c r="F158">
        <v>1.2649999999999999</v>
      </c>
      <c r="G158">
        <v>2438</v>
      </c>
      <c r="H158">
        <v>239</v>
      </c>
    </row>
    <row r="159" spans="1:8" x14ac:dyDescent="0.25">
      <c r="A159" t="s">
        <v>1042</v>
      </c>
      <c r="B159">
        <v>0.26400000000000001</v>
      </c>
      <c r="C159">
        <v>3.2040000000000002</v>
      </c>
      <c r="D159">
        <v>10.26</v>
      </c>
      <c r="E159">
        <v>-7.6340000000000005E-2</v>
      </c>
      <c r="F159">
        <v>117.5</v>
      </c>
      <c r="G159">
        <v>2334</v>
      </c>
      <c r="H159">
        <v>343</v>
      </c>
    </row>
    <row r="160" spans="1:8" x14ac:dyDescent="0.25">
      <c r="A160" t="s">
        <v>1043</v>
      </c>
      <c r="B160">
        <v>0.28489999999999999</v>
      </c>
      <c r="C160">
        <v>3.306</v>
      </c>
      <c r="D160">
        <v>10.93</v>
      </c>
      <c r="E160">
        <v>-9.6659999999999996E-2</v>
      </c>
      <c r="F160">
        <v>123.4</v>
      </c>
      <c r="G160">
        <v>2289</v>
      </c>
      <c r="H160">
        <v>388</v>
      </c>
    </row>
    <row r="161" spans="1:8" x14ac:dyDescent="0.25">
      <c r="A161" t="s">
        <v>1044</v>
      </c>
      <c r="B161">
        <v>0.33210000000000001</v>
      </c>
      <c r="C161">
        <v>0.47110000000000002</v>
      </c>
      <c r="D161">
        <v>0.22189999999999999</v>
      </c>
      <c r="E161">
        <v>0</v>
      </c>
      <c r="F161">
        <v>1</v>
      </c>
      <c r="G161">
        <v>2454</v>
      </c>
      <c r="H161">
        <v>223</v>
      </c>
    </row>
    <row r="162" spans="1:8" x14ac:dyDescent="0.25">
      <c r="A162" t="s">
        <v>1045</v>
      </c>
      <c r="B162">
        <v>0.40710000000000002</v>
      </c>
      <c r="C162">
        <v>0.4914</v>
      </c>
      <c r="D162">
        <v>0.24149999999999999</v>
      </c>
      <c r="E162">
        <v>0</v>
      </c>
      <c r="F162">
        <v>1</v>
      </c>
      <c r="G162">
        <v>2454</v>
      </c>
      <c r="H162">
        <v>223</v>
      </c>
    </row>
    <row r="163" spans="1:8" x14ac:dyDescent="0.25">
      <c r="A163" t="s">
        <v>1046</v>
      </c>
      <c r="B163">
        <v>0.59289999999999998</v>
      </c>
      <c r="C163">
        <v>0.4914</v>
      </c>
      <c r="D163">
        <v>0.24149999999999999</v>
      </c>
      <c r="E163">
        <v>0</v>
      </c>
      <c r="F163">
        <v>1</v>
      </c>
      <c r="G163">
        <v>2454</v>
      </c>
      <c r="H163">
        <v>223</v>
      </c>
    </row>
    <row r="164" spans="1:8" x14ac:dyDescent="0.25">
      <c r="A164" t="s">
        <v>1047</v>
      </c>
      <c r="B164">
        <v>0.39450000000000002</v>
      </c>
      <c r="C164">
        <v>0.48880000000000001</v>
      </c>
      <c r="D164">
        <v>0.23899999999999999</v>
      </c>
      <c r="E164">
        <v>0</v>
      </c>
      <c r="F164">
        <v>1</v>
      </c>
      <c r="G164">
        <v>2454</v>
      </c>
      <c r="H164">
        <v>223</v>
      </c>
    </row>
    <row r="165" spans="1:8" x14ac:dyDescent="0.25">
      <c r="A165" t="s">
        <v>1048</v>
      </c>
      <c r="B165">
        <v>0.17730000000000001</v>
      </c>
      <c r="C165">
        <v>0.38200000000000001</v>
      </c>
      <c r="D165">
        <v>0.1459</v>
      </c>
      <c r="E165">
        <v>0</v>
      </c>
      <c r="F165">
        <v>1</v>
      </c>
      <c r="G165">
        <v>2454</v>
      </c>
      <c r="H165">
        <v>223</v>
      </c>
    </row>
    <row r="166" spans="1:8" x14ac:dyDescent="0.25">
      <c r="A166" t="s">
        <v>1049</v>
      </c>
      <c r="B166">
        <v>0.218</v>
      </c>
      <c r="C166">
        <v>0.41299999999999998</v>
      </c>
      <c r="D166">
        <v>0.1706</v>
      </c>
      <c r="E166">
        <v>0</v>
      </c>
      <c r="F166">
        <v>1</v>
      </c>
      <c r="G166">
        <v>2454</v>
      </c>
      <c r="H166">
        <v>223</v>
      </c>
    </row>
    <row r="167" spans="1:8" x14ac:dyDescent="0.25">
      <c r="A167" t="s">
        <v>1050</v>
      </c>
      <c r="B167">
        <v>1.9970000000000002E-2</v>
      </c>
      <c r="C167">
        <v>0.1399</v>
      </c>
      <c r="D167">
        <v>1.958E-2</v>
      </c>
      <c r="E167">
        <v>0</v>
      </c>
      <c r="F167">
        <v>1</v>
      </c>
      <c r="G167">
        <v>2454</v>
      </c>
      <c r="H167">
        <v>223</v>
      </c>
    </row>
    <row r="168" spans="1:8" x14ac:dyDescent="0.25">
      <c r="A168" t="s">
        <v>1051</v>
      </c>
      <c r="B168">
        <v>3.8710000000000001E-2</v>
      </c>
      <c r="C168">
        <v>0.19289999999999999</v>
      </c>
      <c r="D168">
        <v>3.7229999999999999E-2</v>
      </c>
      <c r="E168">
        <v>0</v>
      </c>
      <c r="F168">
        <v>1</v>
      </c>
      <c r="G168">
        <v>2454</v>
      </c>
      <c r="H168">
        <v>223</v>
      </c>
    </row>
    <row r="169" spans="1:8" x14ac:dyDescent="0.25">
      <c r="A169" t="s">
        <v>1052</v>
      </c>
      <c r="B169">
        <v>0.31009999999999999</v>
      </c>
      <c r="C169">
        <v>0.46260000000000001</v>
      </c>
      <c r="D169">
        <v>0.214</v>
      </c>
      <c r="E169">
        <v>0</v>
      </c>
      <c r="F169">
        <v>1</v>
      </c>
      <c r="G169">
        <v>2454</v>
      </c>
      <c r="H169">
        <v>223</v>
      </c>
    </row>
    <row r="170" spans="1:8" x14ac:dyDescent="0.25">
      <c r="A170" t="s">
        <v>1053</v>
      </c>
      <c r="B170">
        <v>4.156E-2</v>
      </c>
      <c r="C170">
        <v>0.1996</v>
      </c>
      <c r="D170">
        <v>3.9849999999999997E-2</v>
      </c>
      <c r="E170">
        <v>0</v>
      </c>
      <c r="F170">
        <v>1</v>
      </c>
      <c r="G170">
        <v>2454</v>
      </c>
      <c r="H170">
        <v>223</v>
      </c>
    </row>
    <row r="171" spans="1:8" x14ac:dyDescent="0.25">
      <c r="A171" t="s">
        <v>1054</v>
      </c>
      <c r="B171">
        <v>2.9340000000000001E-2</v>
      </c>
      <c r="C171">
        <v>0.16880000000000001</v>
      </c>
      <c r="D171">
        <v>2.8490000000000001E-2</v>
      </c>
      <c r="E171">
        <v>0</v>
      </c>
      <c r="F171">
        <v>1</v>
      </c>
      <c r="G171">
        <v>2454</v>
      </c>
      <c r="H171">
        <v>223</v>
      </c>
    </row>
    <row r="172" spans="1:8" x14ac:dyDescent="0.25">
      <c r="A172" t="s">
        <v>1055</v>
      </c>
      <c r="B172">
        <v>0.16500000000000001</v>
      </c>
      <c r="C172">
        <v>0.37130000000000002</v>
      </c>
      <c r="D172">
        <v>0.13789999999999999</v>
      </c>
      <c r="E172">
        <v>0</v>
      </c>
      <c r="F172">
        <v>1</v>
      </c>
      <c r="G172">
        <v>2454</v>
      </c>
      <c r="H172">
        <v>223</v>
      </c>
    </row>
    <row r="173" spans="1:8" x14ac:dyDescent="0.25">
      <c r="A173" t="s">
        <v>1056</v>
      </c>
      <c r="B173">
        <v>8.5570000000000004E-3</v>
      </c>
      <c r="C173">
        <v>9.2130000000000004E-2</v>
      </c>
      <c r="D173">
        <v>8.4880000000000008E-3</v>
      </c>
      <c r="E173">
        <v>0</v>
      </c>
      <c r="F173">
        <v>1</v>
      </c>
      <c r="G173">
        <v>2454</v>
      </c>
      <c r="H173">
        <v>223</v>
      </c>
    </row>
    <row r="174" spans="1:8" x14ac:dyDescent="0.25">
      <c r="A174" t="s">
        <v>1057</v>
      </c>
      <c r="B174">
        <v>0.29870000000000002</v>
      </c>
      <c r="C174">
        <v>0.45779999999999998</v>
      </c>
      <c r="D174">
        <v>0.20960000000000001</v>
      </c>
      <c r="E174">
        <v>0</v>
      </c>
      <c r="F174">
        <v>1</v>
      </c>
      <c r="G174">
        <v>2454</v>
      </c>
      <c r="H174">
        <v>223</v>
      </c>
    </row>
    <row r="175" spans="1:8" x14ac:dyDescent="0.25">
      <c r="A175" t="s">
        <v>1058</v>
      </c>
      <c r="B175">
        <v>9.9430000000000004E-2</v>
      </c>
      <c r="C175">
        <v>0.29930000000000001</v>
      </c>
      <c r="D175">
        <v>8.9580000000000007E-2</v>
      </c>
      <c r="E175">
        <v>0</v>
      </c>
      <c r="F175">
        <v>1</v>
      </c>
      <c r="G175">
        <v>2454</v>
      </c>
      <c r="H175">
        <v>223</v>
      </c>
    </row>
    <row r="176" spans="1:8" x14ac:dyDescent="0.25">
      <c r="A176" t="s">
        <v>1059</v>
      </c>
      <c r="B176">
        <v>0.2848</v>
      </c>
      <c r="C176">
        <v>0.45140000000000002</v>
      </c>
      <c r="D176">
        <v>0.20380000000000001</v>
      </c>
      <c r="E176">
        <v>0</v>
      </c>
      <c r="F176">
        <v>1</v>
      </c>
      <c r="G176">
        <v>2454</v>
      </c>
      <c r="H176">
        <v>223</v>
      </c>
    </row>
    <row r="177" spans="1:8" x14ac:dyDescent="0.25">
      <c r="A177" t="s">
        <v>1060</v>
      </c>
      <c r="B177">
        <v>0.1178</v>
      </c>
      <c r="C177">
        <v>0.32240000000000002</v>
      </c>
      <c r="D177">
        <v>0.10390000000000001</v>
      </c>
      <c r="E177">
        <v>0</v>
      </c>
      <c r="F177">
        <v>1</v>
      </c>
      <c r="G177">
        <v>2454</v>
      </c>
      <c r="H177">
        <v>223</v>
      </c>
    </row>
    <row r="178" spans="1:8" x14ac:dyDescent="0.25">
      <c r="A178" t="s">
        <v>1061</v>
      </c>
      <c r="B178">
        <v>1</v>
      </c>
      <c r="C178" t="s">
        <v>875</v>
      </c>
      <c r="D178" t="s">
        <v>875</v>
      </c>
      <c r="E178">
        <v>1</v>
      </c>
      <c r="F178">
        <v>1</v>
      </c>
      <c r="G178">
        <v>2454</v>
      </c>
      <c r="H178">
        <v>223</v>
      </c>
    </row>
    <row r="179" spans="1:8" x14ac:dyDescent="0.25">
      <c r="A179" t="s">
        <v>1062</v>
      </c>
      <c r="B179">
        <v>-1.282E-2</v>
      </c>
      <c r="C179">
        <v>5.2769999999999997E-2</v>
      </c>
      <c r="D179">
        <v>2.7850000000000001E-3</v>
      </c>
      <c r="E179">
        <v>-0.23910000000000001</v>
      </c>
      <c r="F179">
        <v>0.47239999999999999</v>
      </c>
      <c r="G179">
        <v>2454</v>
      </c>
      <c r="H179">
        <v>223</v>
      </c>
    </row>
    <row r="180" spans="1:8" x14ac:dyDescent="0.25">
      <c r="A180" t="s">
        <v>1063</v>
      </c>
      <c r="B180" t="s">
        <v>875</v>
      </c>
      <c r="C180" t="s">
        <v>875</v>
      </c>
      <c r="D180" t="s">
        <v>875</v>
      </c>
      <c r="E180" t="s">
        <v>8</v>
      </c>
      <c r="F180" t="s">
        <v>115</v>
      </c>
      <c r="G180">
        <v>2454</v>
      </c>
      <c r="H180">
        <v>223</v>
      </c>
    </row>
    <row r="181" spans="1:8" x14ac:dyDescent="0.25">
      <c r="A181" t="s">
        <v>1064</v>
      </c>
      <c r="B181">
        <v>-0.20899999999999999</v>
      </c>
      <c r="C181">
        <v>0.84699999999999998</v>
      </c>
      <c r="D181">
        <v>0.71730000000000005</v>
      </c>
      <c r="E181">
        <v>-6.5389999999999997</v>
      </c>
      <c r="F181">
        <v>13.89</v>
      </c>
      <c r="G181">
        <v>2449</v>
      </c>
      <c r="H181">
        <v>228</v>
      </c>
    </row>
    <row r="182" spans="1:8" x14ac:dyDescent="0.25">
      <c r="A182" t="s">
        <v>1065</v>
      </c>
      <c r="B182" s="19">
        <v>679800000000</v>
      </c>
      <c r="C182" s="19">
        <v>1869000000000</v>
      </c>
      <c r="D182" s="19">
        <v>3.493E+24</v>
      </c>
      <c r="E182" s="19">
        <v>1171000000</v>
      </c>
      <c r="F182" s="19">
        <v>21380000000000</v>
      </c>
      <c r="G182">
        <v>2409</v>
      </c>
      <c r="H182">
        <v>268</v>
      </c>
    </row>
    <row r="183" spans="1:8" x14ac:dyDescent="0.25">
      <c r="A183" t="s">
        <v>1066</v>
      </c>
      <c r="B183" s="19">
        <v>62520000000</v>
      </c>
      <c r="C183" s="19">
        <v>258900000000</v>
      </c>
      <c r="D183" s="19">
        <v>6.704E+22</v>
      </c>
      <c r="E183" s="19">
        <v>26190000</v>
      </c>
      <c r="F183" s="19">
        <v>3859000000000</v>
      </c>
      <c r="G183">
        <v>2453</v>
      </c>
      <c r="H183">
        <v>224</v>
      </c>
    </row>
    <row r="184" spans="1:8" x14ac:dyDescent="0.25">
      <c r="A184" t="s">
        <v>1067</v>
      </c>
      <c r="B184">
        <v>12.32</v>
      </c>
      <c r="C184">
        <v>13.93</v>
      </c>
      <c r="D184">
        <v>194.2</v>
      </c>
      <c r="E184">
        <v>9.6589999999999995E-2</v>
      </c>
      <c r="F184">
        <v>142.5</v>
      </c>
      <c r="G184">
        <v>2408</v>
      </c>
      <c r="H184">
        <v>269</v>
      </c>
    </row>
    <row r="185" spans="1:8" x14ac:dyDescent="0.25">
      <c r="A185" t="s">
        <v>1068</v>
      </c>
      <c r="B185">
        <v>0.249</v>
      </c>
      <c r="C185">
        <v>0.4325</v>
      </c>
      <c r="D185">
        <v>0.18709999999999999</v>
      </c>
      <c r="E185">
        <v>0</v>
      </c>
      <c r="F185">
        <v>1</v>
      </c>
      <c r="G185">
        <v>2402</v>
      </c>
      <c r="H185">
        <v>275</v>
      </c>
    </row>
    <row r="186" spans="1:8" x14ac:dyDescent="0.25">
      <c r="A186" t="s">
        <v>1069</v>
      </c>
      <c r="B186">
        <v>0.26979999999999998</v>
      </c>
      <c r="C186">
        <v>0.44390000000000002</v>
      </c>
      <c r="D186">
        <v>0.1971</v>
      </c>
      <c r="E186">
        <v>0</v>
      </c>
      <c r="F186">
        <v>1</v>
      </c>
      <c r="G186">
        <v>2402</v>
      </c>
      <c r="H186">
        <v>275</v>
      </c>
    </row>
    <row r="187" spans="1:8" x14ac:dyDescent="0.25">
      <c r="A187" t="s">
        <v>0</v>
      </c>
      <c r="B187" t="s">
        <v>875</v>
      </c>
      <c r="C187" t="s">
        <v>875</v>
      </c>
      <c r="D187" t="s">
        <v>875</v>
      </c>
      <c r="E187" t="s">
        <v>8</v>
      </c>
      <c r="F187" t="s">
        <v>115</v>
      </c>
      <c r="G187">
        <v>2597</v>
      </c>
      <c r="H187">
        <v>80</v>
      </c>
    </row>
    <row r="188" spans="1:8" x14ac:dyDescent="0.25">
      <c r="A188" t="s">
        <v>1070</v>
      </c>
      <c r="B188">
        <v>2.0789999999999999E-2</v>
      </c>
      <c r="C188">
        <v>0.14269999999999999</v>
      </c>
      <c r="D188">
        <v>2.0369999999999999E-2</v>
      </c>
      <c r="E188">
        <v>0</v>
      </c>
      <c r="F188">
        <v>1</v>
      </c>
      <c r="G188">
        <v>2597</v>
      </c>
      <c r="H188">
        <v>80</v>
      </c>
    </row>
    <row r="189" spans="1:8" x14ac:dyDescent="0.25">
      <c r="A189" t="s">
        <v>1071</v>
      </c>
      <c r="B189">
        <v>4.6210000000000001E-3</v>
      </c>
      <c r="C189">
        <v>6.7830000000000001E-2</v>
      </c>
      <c r="D189">
        <v>4.6010000000000001E-3</v>
      </c>
      <c r="E189">
        <v>0</v>
      </c>
      <c r="F189">
        <v>1</v>
      </c>
      <c r="G189">
        <v>2597</v>
      </c>
      <c r="H189">
        <v>80</v>
      </c>
    </row>
    <row r="190" spans="1:8" x14ac:dyDescent="0.25">
      <c r="A190" t="s">
        <v>1072</v>
      </c>
      <c r="B190">
        <v>6.5459999999999997E-3</v>
      </c>
      <c r="C190">
        <v>8.0659999999999996E-2</v>
      </c>
      <c r="D190">
        <v>6.5059999999999996E-3</v>
      </c>
      <c r="E190">
        <v>0</v>
      </c>
      <c r="F190">
        <v>1</v>
      </c>
      <c r="G190">
        <v>2597</v>
      </c>
      <c r="H190">
        <v>80</v>
      </c>
    </row>
  </sheetData>
  <autoFilter ref="A1:H190" xr:uid="{B7E02403-5167-439A-8B2A-30CB82164F98}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DBA40-0B88-4C92-9DAE-1CCF0FC06431}">
  <dimension ref="E7:G11"/>
  <sheetViews>
    <sheetView tabSelected="1" topLeftCell="K16" zoomScale="145" zoomScaleNormal="145" workbookViewId="0">
      <selection activeCell="N11" sqref="N11"/>
    </sheetView>
  </sheetViews>
  <sheetFormatPr defaultRowHeight="15" x14ac:dyDescent="0.25"/>
  <cols>
    <col min="2" max="2" width="10.7109375" customWidth="1"/>
    <col min="5" max="5" width="11.28515625" customWidth="1"/>
  </cols>
  <sheetData>
    <row r="7" spans="5:7" x14ac:dyDescent="0.25">
      <c r="E7" t="s">
        <v>1073</v>
      </c>
      <c r="F7" s="20" t="s">
        <v>1078</v>
      </c>
      <c r="G7" s="20" t="s">
        <v>1079</v>
      </c>
    </row>
    <row r="8" spans="5:7" x14ac:dyDescent="0.25">
      <c r="E8" s="3" t="s">
        <v>1074</v>
      </c>
      <c r="F8">
        <v>1164</v>
      </c>
      <c r="G8">
        <v>43.48</v>
      </c>
    </row>
    <row r="9" spans="5:7" x14ac:dyDescent="0.25">
      <c r="E9" s="3" t="s">
        <v>1075</v>
      </c>
      <c r="F9">
        <v>1381</v>
      </c>
      <c r="G9">
        <v>51.59</v>
      </c>
    </row>
    <row r="10" spans="5:7" x14ac:dyDescent="0.25">
      <c r="E10" s="3" t="s">
        <v>1076</v>
      </c>
      <c r="F10">
        <v>132</v>
      </c>
      <c r="G10">
        <v>4.931</v>
      </c>
    </row>
    <row r="11" spans="5:7" x14ac:dyDescent="0.25">
      <c r="E11" s="3" t="s">
        <v>1077</v>
      </c>
      <c r="F11" s="3">
        <v>2677</v>
      </c>
      <c r="G11" s="3">
        <v>100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F42D07-879B-4E5F-8382-E44FF2077A88}">
  <dimension ref="A1"/>
  <sheetViews>
    <sheetView zoomScale="70" zoomScaleNormal="70" workbookViewId="0">
      <selection activeCell="X18" sqref="X1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2AF52-AAD0-453B-A3C5-B5BEB70B9A2E}">
  <dimension ref="A1"/>
  <sheetViews>
    <sheetView workbookViewId="0">
      <selection activeCell="AA10" sqref="AA1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237918-EEEF-4A2F-A122-F8038725A45E}">
  <dimension ref="A1"/>
  <sheetViews>
    <sheetView topLeftCell="A146" workbookViewId="0">
      <selection activeCell="A104" sqref="A10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887C6-F3CD-4063-A233-06002FEF4E8F}">
  <dimension ref="AB39"/>
  <sheetViews>
    <sheetView topLeftCell="A34" workbookViewId="0">
      <selection activeCell="AA51" sqref="AA51"/>
    </sheetView>
  </sheetViews>
  <sheetFormatPr defaultRowHeight="15" x14ac:dyDescent="0.25"/>
  <sheetData>
    <row r="39" spans="28:28" x14ac:dyDescent="0.25">
      <c r="AB39" s="3" t="s">
        <v>1083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3963BE-99A6-457A-B447-7F45B47DF172}">
  <dimension ref="A1"/>
  <sheetViews>
    <sheetView topLeftCell="A13" zoomScale="130" zoomScaleNormal="130" workbookViewId="0">
      <selection activeCell="M45" sqref="M4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BD08A-69DD-43ED-8CC6-C4828C329B40}">
  <dimension ref="A1"/>
  <sheetViews>
    <sheetView topLeftCell="A31" zoomScale="145" zoomScaleNormal="145" workbookViewId="0">
      <selection activeCell="U47" sqref="U4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F917C-6B63-4812-92CC-A4BD4ECF5CFF}">
  <dimension ref="A1"/>
  <sheetViews>
    <sheetView topLeftCell="A51" zoomScale="70" zoomScaleNormal="70" workbookViewId="0">
      <selection activeCell="AJ89" sqref="AJ8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0A3AD-5618-42EA-B5AB-B1B2C968FE8A}">
  <dimension ref="A1"/>
  <sheetViews>
    <sheetView topLeftCell="B76" workbookViewId="0">
      <selection activeCell="AD53" sqref="AD5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63179-E15C-4E68-8DEB-8AC71F04F713}">
  <dimension ref="A1:H71"/>
  <sheetViews>
    <sheetView workbookViewId="0">
      <selection activeCell="O23" sqref="O23"/>
    </sheetView>
  </sheetViews>
  <sheetFormatPr defaultRowHeight="15" x14ac:dyDescent="0.25"/>
  <cols>
    <col min="1" max="1" width="20.7109375" customWidth="1"/>
    <col min="2" max="2" width="19.140625" customWidth="1"/>
    <col min="3" max="3" width="12.85546875" customWidth="1"/>
  </cols>
  <sheetData>
    <row r="1" spans="1: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</row>
    <row r="2" spans="1:8" x14ac:dyDescent="0.25">
      <c r="A2" t="s">
        <v>8</v>
      </c>
      <c r="B2">
        <v>-0.60780000000000001</v>
      </c>
      <c r="C2">
        <v>3.8786</v>
      </c>
      <c r="D2">
        <v>-13.3865</v>
      </c>
      <c r="E2">
        <v>13.8512</v>
      </c>
      <c r="F2" t="s">
        <v>9</v>
      </c>
      <c r="G2" t="s">
        <v>10</v>
      </c>
      <c r="H2">
        <v>150</v>
      </c>
    </row>
    <row r="3" spans="1:8" x14ac:dyDescent="0.25">
      <c r="A3" t="s">
        <v>11</v>
      </c>
      <c r="B3">
        <v>-11.028499999999999</v>
      </c>
      <c r="C3">
        <v>9.2498000000000005</v>
      </c>
      <c r="D3">
        <v>-52.7592</v>
      </c>
      <c r="E3">
        <v>0.94010000000000005</v>
      </c>
      <c r="F3" t="s">
        <v>12</v>
      </c>
      <c r="G3" t="s">
        <v>13</v>
      </c>
      <c r="H3">
        <v>107</v>
      </c>
    </row>
    <row r="4" spans="1:8" x14ac:dyDescent="0.25">
      <c r="A4" t="s">
        <v>14</v>
      </c>
      <c r="B4">
        <v>-2.9832999999999998</v>
      </c>
      <c r="C4">
        <v>2.2412000000000001</v>
      </c>
      <c r="D4">
        <v>-7.2683</v>
      </c>
      <c r="E4">
        <v>3.7056</v>
      </c>
      <c r="F4" t="s">
        <v>15</v>
      </c>
      <c r="G4" t="s">
        <v>10</v>
      </c>
      <c r="H4">
        <v>252</v>
      </c>
    </row>
    <row r="5" spans="1:8" x14ac:dyDescent="0.25">
      <c r="A5" t="s">
        <v>16</v>
      </c>
      <c r="B5">
        <v>6.6100000000000006E-2</v>
      </c>
      <c r="C5">
        <v>2.3414000000000001</v>
      </c>
      <c r="D5">
        <v>-6.2882999999999996</v>
      </c>
      <c r="E5">
        <v>6.4021999999999997</v>
      </c>
      <c r="F5" t="s">
        <v>17</v>
      </c>
      <c r="G5" t="s">
        <v>10</v>
      </c>
      <c r="H5">
        <v>210</v>
      </c>
    </row>
    <row r="6" spans="1:8" x14ac:dyDescent="0.25">
      <c r="A6" t="s">
        <v>18</v>
      </c>
      <c r="B6">
        <v>-4.9017999999999997</v>
      </c>
      <c r="C6">
        <v>4.8075999999999999</v>
      </c>
      <c r="D6">
        <v>-17.768599999999999</v>
      </c>
      <c r="E6">
        <v>9.2105999999999995</v>
      </c>
      <c r="F6" t="s">
        <v>19</v>
      </c>
      <c r="G6" t="s">
        <v>20</v>
      </c>
      <c r="H6">
        <v>97</v>
      </c>
    </row>
    <row r="7" spans="1:8" x14ac:dyDescent="0.25">
      <c r="A7" t="s">
        <v>21</v>
      </c>
      <c r="B7">
        <v>1.9516</v>
      </c>
      <c r="C7">
        <v>2.9958</v>
      </c>
      <c r="D7">
        <v>-7.0881999999999996</v>
      </c>
      <c r="E7">
        <v>7.5027999999999997</v>
      </c>
      <c r="F7" t="s">
        <v>22</v>
      </c>
      <c r="G7" t="s">
        <v>10</v>
      </c>
      <c r="H7">
        <v>110</v>
      </c>
    </row>
    <row r="8" spans="1:8" x14ac:dyDescent="0.25">
      <c r="A8" t="s">
        <v>23</v>
      </c>
      <c r="B8">
        <v>-2.0648</v>
      </c>
      <c r="C8">
        <v>6.8536000000000001</v>
      </c>
      <c r="D8">
        <v>-17.9404</v>
      </c>
      <c r="E8">
        <v>14.1289</v>
      </c>
      <c r="F8" t="s">
        <v>9</v>
      </c>
      <c r="G8" t="s">
        <v>24</v>
      </c>
      <c r="H8">
        <v>140</v>
      </c>
    </row>
    <row r="9" spans="1:8" x14ac:dyDescent="0.25">
      <c r="A9" t="s">
        <v>25</v>
      </c>
      <c r="B9">
        <v>-1.9575</v>
      </c>
      <c r="C9">
        <v>2.0947</v>
      </c>
      <c r="D9">
        <v>-6.24</v>
      </c>
      <c r="E9">
        <v>2.0019</v>
      </c>
      <c r="F9" t="s">
        <v>26</v>
      </c>
      <c r="G9" t="s">
        <v>10</v>
      </c>
      <c r="H9">
        <v>178</v>
      </c>
    </row>
    <row r="10" spans="1:8" x14ac:dyDescent="0.25">
      <c r="A10" t="s">
        <v>27</v>
      </c>
      <c r="B10">
        <v>-3.8801000000000001</v>
      </c>
      <c r="C10">
        <v>7.9808000000000003</v>
      </c>
      <c r="D10">
        <v>-32.395600000000002</v>
      </c>
      <c r="E10">
        <v>10.7096</v>
      </c>
      <c r="F10" t="s">
        <v>12</v>
      </c>
      <c r="G10" t="s">
        <v>20</v>
      </c>
      <c r="H10">
        <v>105</v>
      </c>
    </row>
    <row r="11" spans="1:8" x14ac:dyDescent="0.25">
      <c r="A11" t="s">
        <v>28</v>
      </c>
      <c r="B11">
        <v>-8.1478000000000002</v>
      </c>
      <c r="C11">
        <v>8.5253999999999994</v>
      </c>
      <c r="D11">
        <v>-58.2746</v>
      </c>
      <c r="E11">
        <v>5.4170999999999996</v>
      </c>
      <c r="F11" t="s">
        <v>12</v>
      </c>
      <c r="G11" t="s">
        <v>29</v>
      </c>
      <c r="H11">
        <v>112</v>
      </c>
    </row>
    <row r="12" spans="1:8" x14ac:dyDescent="0.25">
      <c r="A12" t="s">
        <v>30</v>
      </c>
      <c r="B12">
        <v>-1.7541</v>
      </c>
      <c r="C12">
        <v>1.9548000000000001</v>
      </c>
      <c r="D12">
        <v>-5.1958000000000002</v>
      </c>
      <c r="E12">
        <v>3.7149999999999999</v>
      </c>
      <c r="F12" t="s">
        <v>31</v>
      </c>
      <c r="G12" t="s">
        <v>10</v>
      </c>
      <c r="H12">
        <v>246</v>
      </c>
    </row>
    <row r="13" spans="1:8" x14ac:dyDescent="0.25">
      <c r="A13" t="s">
        <v>32</v>
      </c>
      <c r="B13">
        <v>-2.1435</v>
      </c>
      <c r="C13">
        <v>3.4649000000000001</v>
      </c>
      <c r="D13">
        <v>-11.1944</v>
      </c>
      <c r="E13">
        <v>7.4227999999999996</v>
      </c>
      <c r="F13" t="s">
        <v>33</v>
      </c>
      <c r="G13" t="s">
        <v>34</v>
      </c>
      <c r="H13">
        <v>127</v>
      </c>
    </row>
    <row r="14" spans="1:8" x14ac:dyDescent="0.25">
      <c r="A14" t="s">
        <v>35</v>
      </c>
      <c r="B14">
        <v>2.84</v>
      </c>
      <c r="C14">
        <v>2.7315</v>
      </c>
      <c r="D14">
        <v>-2.3721999999999999</v>
      </c>
      <c r="E14">
        <v>11.2019</v>
      </c>
      <c r="F14" t="s">
        <v>33</v>
      </c>
      <c r="G14" t="s">
        <v>10</v>
      </c>
      <c r="H14">
        <v>126</v>
      </c>
    </row>
    <row r="15" spans="1:8" x14ac:dyDescent="0.25">
      <c r="A15" t="s">
        <v>36</v>
      </c>
      <c r="B15">
        <v>-3.0628000000000002</v>
      </c>
      <c r="C15">
        <v>2.0571999999999999</v>
      </c>
      <c r="D15">
        <v>-6.9404000000000003</v>
      </c>
      <c r="E15">
        <v>1.2257</v>
      </c>
      <c r="F15" t="s">
        <v>19</v>
      </c>
      <c r="G15" t="s">
        <v>10</v>
      </c>
      <c r="H15">
        <v>106</v>
      </c>
    </row>
    <row r="16" spans="1:8" x14ac:dyDescent="0.25">
      <c r="A16" t="s">
        <v>37</v>
      </c>
      <c r="B16">
        <v>-3.9853999999999998</v>
      </c>
      <c r="C16">
        <v>1.9537</v>
      </c>
      <c r="D16">
        <v>-12.2796</v>
      </c>
      <c r="E16">
        <v>0.40810000000000002</v>
      </c>
      <c r="F16" t="s">
        <v>38</v>
      </c>
      <c r="G16" t="s">
        <v>10</v>
      </c>
      <c r="H16">
        <v>94</v>
      </c>
    </row>
    <row r="17" spans="1:8" x14ac:dyDescent="0.25">
      <c r="A17" t="s">
        <v>39</v>
      </c>
      <c r="B17">
        <v>-3.6318000000000001</v>
      </c>
      <c r="C17">
        <v>4.5343</v>
      </c>
      <c r="D17">
        <v>-14.1599</v>
      </c>
      <c r="E17">
        <v>5.2792000000000003</v>
      </c>
      <c r="F17" t="s">
        <v>40</v>
      </c>
      <c r="G17" t="s">
        <v>20</v>
      </c>
      <c r="H17">
        <v>102</v>
      </c>
    </row>
    <row r="18" spans="1:8" x14ac:dyDescent="0.25">
      <c r="A18" t="s">
        <v>41</v>
      </c>
      <c r="B18">
        <v>-2.0242</v>
      </c>
      <c r="C18">
        <v>2.8441000000000001</v>
      </c>
      <c r="D18">
        <v>-7.9930000000000003</v>
      </c>
      <c r="E18">
        <v>7.4062000000000001</v>
      </c>
      <c r="F18" t="s">
        <v>42</v>
      </c>
      <c r="G18" t="s">
        <v>10</v>
      </c>
      <c r="H18">
        <v>118</v>
      </c>
    </row>
    <row r="19" spans="1:8" x14ac:dyDescent="0.25">
      <c r="A19" t="s">
        <v>43</v>
      </c>
      <c r="B19">
        <v>2.1903999999999999</v>
      </c>
      <c r="C19">
        <v>4.4002999999999997</v>
      </c>
      <c r="D19">
        <v>-6.1550000000000002</v>
      </c>
      <c r="E19">
        <v>12.5039</v>
      </c>
      <c r="F19" t="s">
        <v>44</v>
      </c>
      <c r="G19" t="s">
        <v>10</v>
      </c>
      <c r="H19">
        <v>182</v>
      </c>
    </row>
    <row r="20" spans="1:8" x14ac:dyDescent="0.25">
      <c r="A20" t="s">
        <v>45</v>
      </c>
      <c r="B20">
        <v>-3.9516</v>
      </c>
      <c r="C20">
        <v>2.6107999999999998</v>
      </c>
      <c r="D20">
        <v>-10.0425</v>
      </c>
      <c r="E20">
        <v>1.2847</v>
      </c>
      <c r="F20" t="s">
        <v>38</v>
      </c>
      <c r="G20" t="s">
        <v>20</v>
      </c>
      <c r="H20">
        <v>85</v>
      </c>
    </row>
    <row r="21" spans="1:8" x14ac:dyDescent="0.25">
      <c r="A21" t="s">
        <v>46</v>
      </c>
      <c r="B21">
        <v>-4.2365000000000004</v>
      </c>
      <c r="C21">
        <v>6.2123999999999997</v>
      </c>
      <c r="D21">
        <v>-17.815899999999999</v>
      </c>
      <c r="E21">
        <v>6.5713999999999997</v>
      </c>
      <c r="F21" t="s">
        <v>42</v>
      </c>
      <c r="G21" t="s">
        <v>10</v>
      </c>
      <c r="H21">
        <v>118</v>
      </c>
    </row>
    <row r="22" spans="1:8" x14ac:dyDescent="0.25">
      <c r="A22" t="s">
        <v>47</v>
      </c>
      <c r="B22">
        <v>0.52710000000000001</v>
      </c>
      <c r="C22">
        <v>3.6156999999999999</v>
      </c>
      <c r="D22">
        <v>-7.258</v>
      </c>
      <c r="E22">
        <v>9.1365999999999996</v>
      </c>
      <c r="F22" t="s">
        <v>48</v>
      </c>
      <c r="G22" t="s">
        <v>10</v>
      </c>
      <c r="H22">
        <v>190</v>
      </c>
    </row>
    <row r="23" spans="1:8" x14ac:dyDescent="0.25">
      <c r="A23" t="s">
        <v>49</v>
      </c>
      <c r="B23">
        <v>7.9500000000000001E-2</v>
      </c>
      <c r="C23">
        <v>1.2029000000000001</v>
      </c>
      <c r="D23">
        <v>-3.4041999999999999</v>
      </c>
      <c r="E23">
        <v>4.5526999999999997</v>
      </c>
      <c r="F23" t="s">
        <v>48</v>
      </c>
      <c r="G23" t="s">
        <v>10</v>
      </c>
      <c r="H23">
        <v>190</v>
      </c>
    </row>
    <row r="24" spans="1:8" x14ac:dyDescent="0.25">
      <c r="A24" t="s">
        <v>50</v>
      </c>
      <c r="B24">
        <v>-10.0883</v>
      </c>
      <c r="C24">
        <v>4.6614000000000004</v>
      </c>
      <c r="D24">
        <v>-28.0946</v>
      </c>
      <c r="E24">
        <v>-3.7629000000000001</v>
      </c>
      <c r="F24" t="s">
        <v>51</v>
      </c>
      <c r="G24" t="s">
        <v>20</v>
      </c>
      <c r="H24">
        <v>93</v>
      </c>
    </row>
    <row r="25" spans="1:8" x14ac:dyDescent="0.25">
      <c r="A25" t="s">
        <v>52</v>
      </c>
      <c r="B25">
        <v>2.8142999999999998</v>
      </c>
      <c r="C25">
        <v>3.3961000000000001</v>
      </c>
      <c r="D25">
        <v>-2.7850999999999999</v>
      </c>
      <c r="E25">
        <v>9.2112999999999996</v>
      </c>
      <c r="F25" t="s">
        <v>53</v>
      </c>
      <c r="G25" t="s">
        <v>10</v>
      </c>
      <c r="H25">
        <v>206</v>
      </c>
    </row>
    <row r="26" spans="1:8" x14ac:dyDescent="0.25">
      <c r="A26" t="s">
        <v>54</v>
      </c>
      <c r="B26">
        <v>-4.8818999999999999</v>
      </c>
      <c r="C26">
        <v>3.8953000000000002</v>
      </c>
      <c r="D26">
        <v>-16.8124</v>
      </c>
      <c r="E26">
        <v>2.6457999999999999</v>
      </c>
      <c r="F26" t="s">
        <v>55</v>
      </c>
      <c r="G26" t="s">
        <v>10</v>
      </c>
      <c r="H26">
        <v>186</v>
      </c>
    </row>
    <row r="27" spans="1:8" x14ac:dyDescent="0.25">
      <c r="A27" t="s">
        <v>56</v>
      </c>
      <c r="B27">
        <v>-3.5482999999999998</v>
      </c>
      <c r="C27">
        <v>2.9434999999999998</v>
      </c>
      <c r="D27">
        <v>-13.072100000000001</v>
      </c>
      <c r="E27">
        <v>5.7473999999999998</v>
      </c>
      <c r="F27" t="s">
        <v>44</v>
      </c>
      <c r="G27" t="s">
        <v>20</v>
      </c>
      <c r="H27">
        <v>173</v>
      </c>
    </row>
    <row r="28" spans="1:8" x14ac:dyDescent="0.25">
      <c r="A28" t="s">
        <v>57</v>
      </c>
      <c r="B28">
        <v>6.9040999999999997</v>
      </c>
      <c r="C28">
        <v>4.7232000000000003</v>
      </c>
      <c r="D28">
        <v>-1.6496</v>
      </c>
      <c r="E28">
        <v>19.856999999999999</v>
      </c>
      <c r="F28" t="s">
        <v>38</v>
      </c>
      <c r="G28" t="s">
        <v>20</v>
      </c>
      <c r="H28">
        <v>85</v>
      </c>
    </row>
    <row r="29" spans="1:8" x14ac:dyDescent="0.25">
      <c r="A29" t="s">
        <v>58</v>
      </c>
      <c r="B29">
        <v>-3.2955999999999999</v>
      </c>
      <c r="C29">
        <v>4.9017999999999997</v>
      </c>
      <c r="D29">
        <v>-17.7361</v>
      </c>
      <c r="E29">
        <v>5.3383000000000003</v>
      </c>
      <c r="F29" t="s">
        <v>59</v>
      </c>
      <c r="G29" t="s">
        <v>10</v>
      </c>
      <c r="H29">
        <v>131</v>
      </c>
    </row>
    <row r="30" spans="1:8" x14ac:dyDescent="0.25">
      <c r="A30" t="s">
        <v>60</v>
      </c>
      <c r="B30">
        <v>-3.2482000000000002</v>
      </c>
      <c r="C30">
        <v>7.2221000000000002</v>
      </c>
      <c r="D30">
        <v>-33.131399999999999</v>
      </c>
      <c r="E30">
        <v>10.705399999999999</v>
      </c>
      <c r="F30" t="s">
        <v>55</v>
      </c>
      <c r="G30" t="s">
        <v>10</v>
      </c>
      <c r="H30">
        <v>186</v>
      </c>
    </row>
    <row r="31" spans="1:8" x14ac:dyDescent="0.25">
      <c r="A31" t="s">
        <v>61</v>
      </c>
      <c r="B31">
        <v>-1.3005</v>
      </c>
      <c r="C31">
        <v>1.6258999999999999</v>
      </c>
      <c r="D31">
        <v>-6.1882000000000001</v>
      </c>
      <c r="E31">
        <v>9.0912000000000006</v>
      </c>
      <c r="F31" t="s">
        <v>62</v>
      </c>
      <c r="G31" t="s">
        <v>10</v>
      </c>
      <c r="H31">
        <v>250</v>
      </c>
    </row>
    <row r="32" spans="1:8" x14ac:dyDescent="0.25">
      <c r="A32" t="s">
        <v>63</v>
      </c>
      <c r="B32">
        <v>-0.83230000000000004</v>
      </c>
      <c r="C32">
        <v>3.1802999999999999</v>
      </c>
      <c r="D32">
        <v>-13.379200000000001</v>
      </c>
      <c r="E32">
        <v>8.1629000000000005</v>
      </c>
      <c r="F32" t="s">
        <v>64</v>
      </c>
      <c r="G32" t="s">
        <v>34</v>
      </c>
      <c r="H32">
        <v>167</v>
      </c>
    </row>
    <row r="33" spans="1:8" x14ac:dyDescent="0.25">
      <c r="A33" t="s">
        <v>65</v>
      </c>
      <c r="B33">
        <v>-0.49509999999999998</v>
      </c>
      <c r="C33">
        <v>10.0589</v>
      </c>
      <c r="D33">
        <v>-56.274099999999997</v>
      </c>
      <c r="E33">
        <v>20.503799999999998</v>
      </c>
      <c r="F33" t="s">
        <v>66</v>
      </c>
      <c r="G33" t="s">
        <v>10</v>
      </c>
      <c r="H33">
        <v>130</v>
      </c>
    </row>
    <row r="34" spans="1:8" x14ac:dyDescent="0.25">
      <c r="A34" t="s">
        <v>67</v>
      </c>
      <c r="B34">
        <v>-1.3948</v>
      </c>
      <c r="C34">
        <v>5.6388999999999996</v>
      </c>
      <c r="D34">
        <v>-16.826799999999999</v>
      </c>
      <c r="E34">
        <v>16.256799999999998</v>
      </c>
      <c r="F34" t="s">
        <v>68</v>
      </c>
      <c r="G34" t="s">
        <v>10</v>
      </c>
      <c r="H34">
        <v>202</v>
      </c>
    </row>
    <row r="35" spans="1:8" x14ac:dyDescent="0.25">
      <c r="A35" t="s">
        <v>69</v>
      </c>
      <c r="B35">
        <v>5.16E-2</v>
      </c>
      <c r="C35">
        <v>2.0649000000000002</v>
      </c>
      <c r="D35">
        <v>-5.1666999999999996</v>
      </c>
      <c r="E35">
        <v>5.0391000000000004</v>
      </c>
      <c r="F35" t="s">
        <v>17</v>
      </c>
      <c r="G35" t="s">
        <v>10</v>
      </c>
      <c r="H35">
        <v>210</v>
      </c>
    </row>
    <row r="36" spans="1:8" x14ac:dyDescent="0.25">
      <c r="A36" t="s">
        <v>70</v>
      </c>
      <c r="B36">
        <v>2.4468999999999999</v>
      </c>
      <c r="C36">
        <v>1.3341000000000001</v>
      </c>
      <c r="D36">
        <v>-1.827</v>
      </c>
      <c r="E36">
        <v>4.7557</v>
      </c>
      <c r="F36" t="s">
        <v>44</v>
      </c>
      <c r="G36" t="s">
        <v>34</v>
      </c>
      <c r="H36">
        <v>183</v>
      </c>
    </row>
    <row r="37" spans="1:8" x14ac:dyDescent="0.25">
      <c r="A37" t="s">
        <v>71</v>
      </c>
      <c r="B37">
        <v>-1.6534</v>
      </c>
      <c r="C37">
        <v>5.1158999999999999</v>
      </c>
      <c r="D37">
        <v>-12.417999999999999</v>
      </c>
      <c r="E37">
        <v>11.8581</v>
      </c>
      <c r="F37" t="s">
        <v>22</v>
      </c>
      <c r="G37" t="s">
        <v>20</v>
      </c>
      <c r="H37">
        <v>101</v>
      </c>
    </row>
    <row r="38" spans="1:8" x14ac:dyDescent="0.25">
      <c r="A38" t="s">
        <v>72</v>
      </c>
      <c r="B38">
        <v>-9.0634999999999994</v>
      </c>
      <c r="C38">
        <v>9.7959999999999994</v>
      </c>
      <c r="D38">
        <v>-34.827800000000003</v>
      </c>
      <c r="E38">
        <v>16.061</v>
      </c>
      <c r="F38" t="s">
        <v>42</v>
      </c>
      <c r="G38" t="s">
        <v>29</v>
      </c>
      <c r="H38">
        <v>116</v>
      </c>
    </row>
    <row r="39" spans="1:8" x14ac:dyDescent="0.25">
      <c r="A39" t="s">
        <v>73</v>
      </c>
      <c r="B39">
        <v>-3.7067000000000001</v>
      </c>
      <c r="C39">
        <v>8.1371000000000002</v>
      </c>
      <c r="D39">
        <v>-25.026499999999999</v>
      </c>
      <c r="E39">
        <v>24.636399999999998</v>
      </c>
      <c r="F39" t="s">
        <v>42</v>
      </c>
      <c r="G39" t="s">
        <v>10</v>
      </c>
      <c r="H39">
        <v>117</v>
      </c>
    </row>
    <row r="40" spans="1:8" x14ac:dyDescent="0.25">
      <c r="A40" t="s">
        <v>74</v>
      </c>
      <c r="B40">
        <v>-4.1299000000000001</v>
      </c>
      <c r="C40">
        <v>5.8552999999999997</v>
      </c>
      <c r="D40">
        <v>-18.694600000000001</v>
      </c>
      <c r="E40">
        <v>10.312200000000001</v>
      </c>
      <c r="F40" t="s">
        <v>42</v>
      </c>
      <c r="G40" t="s">
        <v>10</v>
      </c>
      <c r="H40">
        <v>118</v>
      </c>
    </row>
    <row r="41" spans="1:8" x14ac:dyDescent="0.25">
      <c r="A41" t="s">
        <v>75</v>
      </c>
      <c r="B41">
        <v>6.6040000000000001</v>
      </c>
      <c r="C41">
        <v>9.0242000000000004</v>
      </c>
      <c r="D41">
        <v>-27.202999999999999</v>
      </c>
      <c r="E41">
        <v>45.028100000000002</v>
      </c>
      <c r="F41" t="s">
        <v>22</v>
      </c>
      <c r="G41" t="s">
        <v>10</v>
      </c>
      <c r="H41">
        <v>110</v>
      </c>
    </row>
    <row r="42" spans="1:8" x14ac:dyDescent="0.25">
      <c r="A42" t="s">
        <v>76</v>
      </c>
      <c r="B42">
        <v>8.5503</v>
      </c>
      <c r="C42">
        <v>4.9181999999999997</v>
      </c>
      <c r="D42">
        <v>1.653</v>
      </c>
      <c r="E42">
        <v>17.9894</v>
      </c>
      <c r="F42" t="s">
        <v>38</v>
      </c>
      <c r="G42" t="s">
        <v>20</v>
      </c>
      <c r="H42">
        <v>85</v>
      </c>
    </row>
    <row r="43" spans="1:8" x14ac:dyDescent="0.25">
      <c r="A43" t="s">
        <v>77</v>
      </c>
      <c r="B43">
        <v>-4.4541000000000004</v>
      </c>
      <c r="C43">
        <v>4.9180999999999999</v>
      </c>
      <c r="D43">
        <v>-16.175000000000001</v>
      </c>
      <c r="E43">
        <v>6.9306999999999999</v>
      </c>
      <c r="F43" t="s">
        <v>78</v>
      </c>
      <c r="G43" t="s">
        <v>20</v>
      </c>
      <c r="H43">
        <v>81</v>
      </c>
    </row>
    <row r="44" spans="1:8" x14ac:dyDescent="0.25">
      <c r="A44" t="s">
        <v>79</v>
      </c>
      <c r="B44">
        <v>-1.6183000000000001</v>
      </c>
      <c r="C44">
        <v>2.2627000000000002</v>
      </c>
      <c r="D44">
        <v>-8.6407000000000007</v>
      </c>
      <c r="E44">
        <v>5.9660000000000002</v>
      </c>
      <c r="F44" t="s">
        <v>80</v>
      </c>
      <c r="G44" t="s">
        <v>10</v>
      </c>
      <c r="H44">
        <v>174</v>
      </c>
    </row>
    <row r="45" spans="1:8" x14ac:dyDescent="0.25">
      <c r="A45" t="s">
        <v>81</v>
      </c>
      <c r="B45">
        <v>-8.5637000000000008</v>
      </c>
      <c r="C45">
        <v>5.8818999999999999</v>
      </c>
      <c r="D45">
        <v>-23.111000000000001</v>
      </c>
      <c r="E45">
        <v>9.9451000000000001</v>
      </c>
      <c r="F45" t="s">
        <v>22</v>
      </c>
      <c r="G45" t="s">
        <v>20</v>
      </c>
      <c r="H45">
        <v>101</v>
      </c>
    </row>
    <row r="46" spans="1:8" x14ac:dyDescent="0.25">
      <c r="A46" t="s">
        <v>82</v>
      </c>
      <c r="B46">
        <v>4.8163</v>
      </c>
      <c r="C46">
        <v>3.2431000000000001</v>
      </c>
      <c r="D46">
        <v>-8.0686999999999998</v>
      </c>
      <c r="E46">
        <v>14.412100000000001</v>
      </c>
      <c r="F46" t="s">
        <v>44</v>
      </c>
      <c r="G46" t="s">
        <v>10</v>
      </c>
      <c r="H46">
        <v>182</v>
      </c>
    </row>
    <row r="47" spans="1:8" x14ac:dyDescent="0.25">
      <c r="A47" t="s">
        <v>83</v>
      </c>
      <c r="B47">
        <v>-4.3573000000000004</v>
      </c>
      <c r="C47">
        <v>3.0049999999999999</v>
      </c>
      <c r="D47">
        <v>-16.022200000000002</v>
      </c>
      <c r="E47">
        <v>0.70240000000000002</v>
      </c>
      <c r="F47" t="s">
        <v>84</v>
      </c>
      <c r="G47" t="s">
        <v>10</v>
      </c>
      <c r="H47">
        <v>170</v>
      </c>
    </row>
    <row r="48" spans="1:8" x14ac:dyDescent="0.25">
      <c r="A48" t="s">
        <v>85</v>
      </c>
      <c r="B48">
        <v>5.2610999999999999</v>
      </c>
      <c r="C48">
        <v>7.7519999999999998</v>
      </c>
      <c r="D48">
        <v>-16.7059</v>
      </c>
      <c r="E48">
        <v>22.075299999999999</v>
      </c>
      <c r="F48" t="s">
        <v>48</v>
      </c>
      <c r="G48" t="s">
        <v>10</v>
      </c>
      <c r="H48">
        <v>190</v>
      </c>
    </row>
    <row r="49" spans="1:8" x14ac:dyDescent="0.25">
      <c r="A49" t="s">
        <v>86</v>
      </c>
      <c r="B49">
        <v>0.9375</v>
      </c>
      <c r="C49">
        <v>3.5003000000000002</v>
      </c>
      <c r="D49">
        <v>-5.6037999999999997</v>
      </c>
      <c r="E49">
        <v>12.4337</v>
      </c>
      <c r="F49" t="s">
        <v>78</v>
      </c>
      <c r="G49" t="s">
        <v>87</v>
      </c>
      <c r="H49">
        <v>84</v>
      </c>
    </row>
    <row r="50" spans="1:8" x14ac:dyDescent="0.25">
      <c r="A50" t="s">
        <v>88</v>
      </c>
      <c r="B50">
        <v>-3.4594</v>
      </c>
      <c r="C50">
        <v>3.4184999999999999</v>
      </c>
      <c r="D50">
        <v>-11.3796</v>
      </c>
      <c r="E50">
        <v>6.3489000000000004</v>
      </c>
      <c r="F50" t="s">
        <v>80</v>
      </c>
      <c r="G50" t="s">
        <v>20</v>
      </c>
      <c r="H50">
        <v>165</v>
      </c>
    </row>
    <row r="51" spans="1:8" x14ac:dyDescent="0.25">
      <c r="A51" t="s">
        <v>89</v>
      </c>
      <c r="B51">
        <v>-0.84079999999999999</v>
      </c>
      <c r="C51">
        <v>3.8849999999999998</v>
      </c>
      <c r="D51">
        <v>-11.834</v>
      </c>
      <c r="E51">
        <v>9.1487999999999996</v>
      </c>
      <c r="F51" t="s">
        <v>90</v>
      </c>
      <c r="G51" t="s">
        <v>20</v>
      </c>
      <c r="H51">
        <v>165</v>
      </c>
    </row>
    <row r="52" spans="1:8" x14ac:dyDescent="0.25">
      <c r="A52" t="s">
        <v>91</v>
      </c>
      <c r="B52">
        <v>-2.7885</v>
      </c>
      <c r="C52">
        <v>3.3304</v>
      </c>
      <c r="D52">
        <v>-8.7195999999999998</v>
      </c>
      <c r="E52">
        <v>17.7074</v>
      </c>
      <c r="F52" t="s">
        <v>9</v>
      </c>
      <c r="G52" t="s">
        <v>10</v>
      </c>
      <c r="H52">
        <v>150</v>
      </c>
    </row>
    <row r="53" spans="1:8" x14ac:dyDescent="0.25">
      <c r="A53" t="s">
        <v>92</v>
      </c>
      <c r="B53">
        <v>-4.3273000000000001</v>
      </c>
      <c r="C53">
        <v>5.2796000000000003</v>
      </c>
      <c r="D53">
        <v>-21.409700000000001</v>
      </c>
      <c r="E53">
        <v>4.6818</v>
      </c>
      <c r="F53" t="s">
        <v>44</v>
      </c>
      <c r="G53" t="s">
        <v>10</v>
      </c>
      <c r="H53">
        <v>182</v>
      </c>
    </row>
    <row r="54" spans="1:8" x14ac:dyDescent="0.25">
      <c r="A54" t="s">
        <v>93</v>
      </c>
      <c r="B54">
        <v>-5.5510999999999999</v>
      </c>
      <c r="C54">
        <v>3.8597999999999999</v>
      </c>
      <c r="D54">
        <v>-21.533000000000001</v>
      </c>
      <c r="E54">
        <v>2.6206</v>
      </c>
      <c r="F54" t="s">
        <v>33</v>
      </c>
      <c r="G54" t="s">
        <v>20</v>
      </c>
      <c r="H54">
        <v>117</v>
      </c>
    </row>
    <row r="55" spans="1:8" x14ac:dyDescent="0.25">
      <c r="A55" t="s">
        <v>94</v>
      </c>
      <c r="B55">
        <v>5.6475</v>
      </c>
      <c r="C55">
        <v>4.4504000000000001</v>
      </c>
      <c r="D55">
        <v>-2.4487000000000001</v>
      </c>
      <c r="E55">
        <v>19.539100000000001</v>
      </c>
      <c r="F55" t="s">
        <v>12</v>
      </c>
      <c r="G55" t="s">
        <v>95</v>
      </c>
      <c r="H55">
        <v>111</v>
      </c>
    </row>
    <row r="56" spans="1:8" x14ac:dyDescent="0.25">
      <c r="A56" t="s">
        <v>96</v>
      </c>
      <c r="B56">
        <v>-3.9051</v>
      </c>
      <c r="C56">
        <v>4.3384</v>
      </c>
      <c r="D56">
        <v>-12.926600000000001</v>
      </c>
      <c r="E56">
        <v>11.873900000000001</v>
      </c>
      <c r="F56" t="s">
        <v>42</v>
      </c>
      <c r="G56" t="s">
        <v>10</v>
      </c>
      <c r="H56">
        <v>118</v>
      </c>
    </row>
    <row r="57" spans="1:8" x14ac:dyDescent="0.25">
      <c r="A57" t="s">
        <v>97</v>
      </c>
      <c r="B57">
        <v>0.74980000000000002</v>
      </c>
      <c r="C57">
        <v>3.8378999999999999</v>
      </c>
      <c r="D57">
        <v>-11.360200000000001</v>
      </c>
      <c r="E57">
        <v>10.6632</v>
      </c>
      <c r="F57" t="s">
        <v>22</v>
      </c>
      <c r="G57" t="s">
        <v>10</v>
      </c>
      <c r="H57">
        <v>110</v>
      </c>
    </row>
    <row r="58" spans="1:8" x14ac:dyDescent="0.25">
      <c r="A58" t="s">
        <v>98</v>
      </c>
      <c r="B58">
        <v>-1.0181</v>
      </c>
      <c r="C58">
        <v>3.29</v>
      </c>
      <c r="D58">
        <v>-10.524699999999999</v>
      </c>
      <c r="E58">
        <v>11.318899999999999</v>
      </c>
      <c r="F58" t="s">
        <v>62</v>
      </c>
      <c r="G58" t="s">
        <v>10</v>
      </c>
      <c r="H58">
        <v>250</v>
      </c>
    </row>
    <row r="59" spans="1:8" x14ac:dyDescent="0.25">
      <c r="A59" t="s">
        <v>99</v>
      </c>
      <c r="B59">
        <v>0.95909999999999995</v>
      </c>
      <c r="C59">
        <v>4.4798999999999998</v>
      </c>
      <c r="D59">
        <v>-13.016999999999999</v>
      </c>
      <c r="E59">
        <v>15.6419</v>
      </c>
      <c r="F59" t="s">
        <v>55</v>
      </c>
      <c r="G59" t="s">
        <v>10</v>
      </c>
      <c r="H59">
        <v>186</v>
      </c>
    </row>
    <row r="60" spans="1:8" x14ac:dyDescent="0.25">
      <c r="A60" t="s">
        <v>100</v>
      </c>
      <c r="B60">
        <v>-1.8496999999999999</v>
      </c>
      <c r="C60">
        <v>3.1212</v>
      </c>
      <c r="D60">
        <v>-10.1037</v>
      </c>
      <c r="E60">
        <v>3.6396999999999999</v>
      </c>
      <c r="F60" t="s">
        <v>48</v>
      </c>
      <c r="G60" t="s">
        <v>10</v>
      </c>
      <c r="H60">
        <v>190</v>
      </c>
    </row>
    <row r="61" spans="1:8" x14ac:dyDescent="0.25">
      <c r="A61" t="s">
        <v>101</v>
      </c>
      <c r="B61">
        <v>-4.4387999999999996</v>
      </c>
      <c r="C61">
        <v>4.1344000000000003</v>
      </c>
      <c r="D61">
        <v>-17.27</v>
      </c>
      <c r="E61">
        <v>4.7396000000000003</v>
      </c>
      <c r="F61" t="s">
        <v>44</v>
      </c>
      <c r="G61" t="s">
        <v>102</v>
      </c>
      <c r="H61">
        <v>177</v>
      </c>
    </row>
    <row r="62" spans="1:8" x14ac:dyDescent="0.25">
      <c r="A62" t="s">
        <v>103</v>
      </c>
      <c r="B62">
        <v>2.2679</v>
      </c>
      <c r="C62">
        <v>3.476</v>
      </c>
      <c r="D62">
        <v>-5.5058999999999996</v>
      </c>
      <c r="E62">
        <v>9.4827999999999992</v>
      </c>
      <c r="F62" t="s">
        <v>48</v>
      </c>
      <c r="G62" t="s">
        <v>10</v>
      </c>
      <c r="H62">
        <v>190</v>
      </c>
    </row>
    <row r="63" spans="1:8" x14ac:dyDescent="0.25">
      <c r="A63" t="s">
        <v>104</v>
      </c>
      <c r="B63">
        <v>5.7393000000000001</v>
      </c>
      <c r="C63">
        <v>3.7166000000000001</v>
      </c>
      <c r="D63">
        <v>-6.3060999999999998</v>
      </c>
      <c r="E63">
        <v>14.8749</v>
      </c>
      <c r="F63" t="s">
        <v>68</v>
      </c>
      <c r="G63" t="s">
        <v>10</v>
      </c>
      <c r="H63">
        <v>202</v>
      </c>
    </row>
    <row r="64" spans="1:8" x14ac:dyDescent="0.25">
      <c r="A64" t="s">
        <v>105</v>
      </c>
      <c r="B64">
        <v>7.7064000000000004</v>
      </c>
      <c r="C64">
        <v>4.8409000000000004</v>
      </c>
      <c r="D64">
        <v>-5.1875999999999998</v>
      </c>
      <c r="E64">
        <v>22.562000000000001</v>
      </c>
      <c r="F64" t="s">
        <v>64</v>
      </c>
      <c r="G64" t="s">
        <v>24</v>
      </c>
      <c r="H64">
        <v>156</v>
      </c>
    </row>
    <row r="65" spans="1:8" x14ac:dyDescent="0.25">
      <c r="A65" t="s">
        <v>106</v>
      </c>
      <c r="B65">
        <v>-0.32469999999999999</v>
      </c>
      <c r="C65">
        <v>6.2417999999999996</v>
      </c>
      <c r="D65">
        <v>-12.5609</v>
      </c>
      <c r="E65">
        <v>13.431699999999999</v>
      </c>
      <c r="F65" t="s">
        <v>55</v>
      </c>
      <c r="G65" t="s">
        <v>24</v>
      </c>
      <c r="H65">
        <v>176</v>
      </c>
    </row>
    <row r="66" spans="1:8" x14ac:dyDescent="0.25">
      <c r="A66" t="s">
        <v>107</v>
      </c>
      <c r="B66">
        <v>-2.5194999999999999</v>
      </c>
      <c r="C66">
        <v>2.9365999999999999</v>
      </c>
      <c r="D66">
        <v>-9.4309999999999992</v>
      </c>
      <c r="E66">
        <v>6.4476000000000004</v>
      </c>
      <c r="F66" t="s">
        <v>108</v>
      </c>
      <c r="G66" t="s">
        <v>10</v>
      </c>
      <c r="H66">
        <v>142</v>
      </c>
    </row>
    <row r="67" spans="1:8" x14ac:dyDescent="0.25">
      <c r="A67" t="s">
        <v>109</v>
      </c>
      <c r="B67">
        <v>-1.4118999999999999</v>
      </c>
      <c r="C67">
        <v>2.0015999999999998</v>
      </c>
      <c r="D67">
        <v>-7.1829000000000001</v>
      </c>
      <c r="E67">
        <v>3.8056000000000001</v>
      </c>
      <c r="F67" t="s">
        <v>110</v>
      </c>
      <c r="G67" t="s">
        <v>10</v>
      </c>
      <c r="H67">
        <v>270</v>
      </c>
    </row>
    <row r="68" spans="1:8" x14ac:dyDescent="0.25">
      <c r="A68" t="s">
        <v>111</v>
      </c>
      <c r="B68">
        <v>-1.6596</v>
      </c>
      <c r="C68">
        <v>1.8446</v>
      </c>
      <c r="D68">
        <v>-6.2995999999999999</v>
      </c>
      <c r="E68">
        <v>1.2141999999999999</v>
      </c>
      <c r="F68" t="s">
        <v>62</v>
      </c>
      <c r="G68" t="s">
        <v>10</v>
      </c>
      <c r="H68">
        <v>250</v>
      </c>
    </row>
    <row r="69" spans="1:8" x14ac:dyDescent="0.25">
      <c r="A69" t="s">
        <v>112</v>
      </c>
      <c r="B69">
        <v>-1.3086</v>
      </c>
      <c r="C69">
        <v>2.0097</v>
      </c>
      <c r="D69">
        <v>-7.5705</v>
      </c>
      <c r="E69">
        <v>3.5436000000000001</v>
      </c>
      <c r="F69" t="s">
        <v>38</v>
      </c>
      <c r="G69" t="s">
        <v>20</v>
      </c>
      <c r="H69">
        <v>85</v>
      </c>
    </row>
    <row r="70" spans="1:8" x14ac:dyDescent="0.25">
      <c r="A70" t="s">
        <v>113</v>
      </c>
      <c r="B70">
        <v>6.0338000000000003</v>
      </c>
      <c r="C70">
        <v>6.9382000000000001</v>
      </c>
      <c r="D70">
        <v>-7.25</v>
      </c>
      <c r="E70">
        <v>20.1815</v>
      </c>
      <c r="F70" t="s">
        <v>12</v>
      </c>
      <c r="G70" t="s">
        <v>114</v>
      </c>
      <c r="H70">
        <v>84</v>
      </c>
    </row>
    <row r="71" spans="1:8" x14ac:dyDescent="0.25">
      <c r="A71" t="s">
        <v>115</v>
      </c>
      <c r="B71">
        <v>-0.98550000000000004</v>
      </c>
      <c r="C71">
        <v>5.7196999999999996</v>
      </c>
      <c r="D71">
        <v>-29.625800000000002</v>
      </c>
      <c r="E71">
        <v>8.7594999999999992</v>
      </c>
      <c r="F71" t="s">
        <v>19</v>
      </c>
      <c r="G71" t="s">
        <v>29</v>
      </c>
      <c r="H71">
        <v>104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195635-0777-4F5F-AB34-B2BFC2916DAF}">
  <dimension ref="A1"/>
  <sheetViews>
    <sheetView topLeftCell="A25" workbookViewId="0">
      <selection activeCell="A155" sqref="A1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AF4B75-8C1D-45F7-953F-42C0D3E678AE}">
  <dimension ref="A1"/>
  <sheetViews>
    <sheetView workbookViewId="0">
      <selection activeCell="L44" sqref="L4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CB2F94-B593-4E8C-8F51-727C60EFBC73}">
  <dimension ref="A1:H71"/>
  <sheetViews>
    <sheetView workbookViewId="0">
      <selection activeCell="I10" sqref="I10"/>
    </sheetView>
  </sheetViews>
  <sheetFormatPr defaultColWidth="12.85546875" defaultRowHeight="15" x14ac:dyDescent="0.25"/>
  <cols>
    <col min="2" max="3" width="12.85546875" style="5"/>
    <col min="4" max="4" width="15.5703125" style="5" customWidth="1"/>
    <col min="5" max="5" width="12.85546875" style="5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-0.69504933733222596</v>
      </c>
      <c r="C2" s="5">
        <v>3.9709842844629399</v>
      </c>
      <c r="D2" s="5">
        <v>-13.386549</v>
      </c>
      <c r="E2" s="5">
        <v>13.851215</v>
      </c>
      <c r="F2" s="2">
        <v>31048</v>
      </c>
      <c r="G2" s="2">
        <v>43831</v>
      </c>
      <c r="H2">
        <v>141</v>
      </c>
    </row>
    <row r="3" spans="1:8" x14ac:dyDescent="0.25">
      <c r="A3" t="s">
        <v>11</v>
      </c>
      <c r="B3" s="5">
        <v>-11.114582635857101</v>
      </c>
      <c r="C3" s="5">
        <v>9.31683405037721</v>
      </c>
      <c r="D3" s="5">
        <v>-52.759247999999999</v>
      </c>
      <c r="E3" s="5">
        <v>0.94009008887319601</v>
      </c>
      <c r="F3" s="2">
        <v>34335</v>
      </c>
      <c r="G3" s="2">
        <v>43831</v>
      </c>
      <c r="H3">
        <v>105</v>
      </c>
    </row>
    <row r="4" spans="1:8" x14ac:dyDescent="0.25">
      <c r="A4" t="s">
        <v>14</v>
      </c>
      <c r="B4" s="5">
        <v>-3.19411588223854</v>
      </c>
      <c r="C4" s="5">
        <v>1.9797441159246001</v>
      </c>
      <c r="D4" s="5">
        <v>-7.2683499746849396</v>
      </c>
      <c r="E4" s="5">
        <v>2.2909602183442201</v>
      </c>
      <c r="F4" s="2">
        <v>21732</v>
      </c>
      <c r="G4" s="2">
        <v>43831</v>
      </c>
      <c r="H4">
        <v>243</v>
      </c>
    </row>
    <row r="5" spans="1:8" x14ac:dyDescent="0.25">
      <c r="A5" t="s">
        <v>16</v>
      </c>
      <c r="B5" s="5">
        <v>1.9221491066581199E-2</v>
      </c>
      <c r="C5" s="5">
        <v>2.3674701210125901</v>
      </c>
      <c r="D5" s="5">
        <v>-6.2882832999999998</v>
      </c>
      <c r="E5" s="5">
        <v>6.4022322820026103</v>
      </c>
      <c r="F5" s="2">
        <v>25569</v>
      </c>
      <c r="G5" s="2">
        <v>43831</v>
      </c>
      <c r="H5">
        <v>201</v>
      </c>
    </row>
    <row r="6" spans="1:8" x14ac:dyDescent="0.25">
      <c r="A6" t="s">
        <v>18</v>
      </c>
      <c r="B6" s="5">
        <v>-4.9017853290748699</v>
      </c>
      <c r="C6" s="5">
        <v>4.8075973138296897</v>
      </c>
      <c r="D6" s="5">
        <v>-17.768606102757801</v>
      </c>
      <c r="E6" s="5">
        <v>9.2105768000000001</v>
      </c>
      <c r="F6" s="2">
        <v>35065</v>
      </c>
      <c r="G6" s="2">
        <v>43831</v>
      </c>
      <c r="H6">
        <v>97</v>
      </c>
    </row>
    <row r="7" spans="1:8" x14ac:dyDescent="0.25">
      <c r="A7" t="s">
        <v>21</v>
      </c>
      <c r="B7" s="5">
        <v>2.17324795890949</v>
      </c>
      <c r="C7" s="5">
        <v>2.8951961249486802</v>
      </c>
      <c r="D7" s="5">
        <v>-5.3883322217037604</v>
      </c>
      <c r="E7" s="5">
        <v>7.5028034955370604</v>
      </c>
      <c r="F7" s="2">
        <v>34700</v>
      </c>
      <c r="G7" s="2">
        <v>43831</v>
      </c>
      <c r="H7">
        <v>101</v>
      </c>
    </row>
    <row r="8" spans="1:8" x14ac:dyDescent="0.25">
      <c r="A8" t="s">
        <v>23</v>
      </c>
      <c r="B8" s="5">
        <v>-2.06484628547673</v>
      </c>
      <c r="C8" s="5">
        <v>6.8535892445761997</v>
      </c>
      <c r="D8" s="5">
        <v>-17.940410971641501</v>
      </c>
      <c r="E8" s="5">
        <v>14.1288850778556</v>
      </c>
      <c r="F8" s="2">
        <v>31048</v>
      </c>
      <c r="G8" s="2">
        <v>43739</v>
      </c>
      <c r="H8">
        <v>140</v>
      </c>
    </row>
    <row r="9" spans="1:8" x14ac:dyDescent="0.25">
      <c r="A9" t="s">
        <v>25</v>
      </c>
      <c r="B9" s="5">
        <v>-1.9862445559647901</v>
      </c>
      <c r="C9" s="5">
        <v>2.1290470721867698</v>
      </c>
      <c r="D9" s="5">
        <v>-6.2399998307228097</v>
      </c>
      <c r="E9" s="5">
        <v>2.0019441328500398</v>
      </c>
      <c r="F9" s="2">
        <v>28491</v>
      </c>
      <c r="G9" s="2">
        <v>43831</v>
      </c>
      <c r="H9">
        <v>169</v>
      </c>
    </row>
    <row r="10" spans="1:8" x14ac:dyDescent="0.25">
      <c r="A10" t="s">
        <v>27</v>
      </c>
      <c r="B10" s="5">
        <v>-3.8800782608702198</v>
      </c>
      <c r="C10" s="5">
        <v>7.9808251041180496</v>
      </c>
      <c r="D10" s="5">
        <v>-32.395642986887196</v>
      </c>
      <c r="E10" s="5">
        <v>10.7095952528431</v>
      </c>
      <c r="F10" s="2">
        <v>34335</v>
      </c>
      <c r="G10" s="2">
        <v>43831</v>
      </c>
      <c r="H10">
        <v>105</v>
      </c>
    </row>
    <row r="11" spans="1:8" x14ac:dyDescent="0.25">
      <c r="A11" t="s">
        <v>28</v>
      </c>
      <c r="B11" s="5">
        <v>-6.7802977532096698</v>
      </c>
      <c r="C11" s="5">
        <v>3.4121349940491701</v>
      </c>
      <c r="D11" s="5">
        <v>-16.562109502210099</v>
      </c>
      <c r="E11" s="5">
        <v>0.59249679057863103</v>
      </c>
      <c r="F11" s="2">
        <v>34335</v>
      </c>
      <c r="G11" s="2">
        <v>43831</v>
      </c>
      <c r="H11">
        <v>105</v>
      </c>
    </row>
    <row r="12" spans="1:8" x14ac:dyDescent="0.25">
      <c r="A12" t="s">
        <v>30</v>
      </c>
      <c r="B12" s="5">
        <v>-1.80829780723633</v>
      </c>
      <c r="C12" s="5">
        <v>1.9657787962092901</v>
      </c>
      <c r="D12" s="5">
        <v>-5.1957784</v>
      </c>
      <c r="E12" s="5">
        <v>3.71502812359773</v>
      </c>
      <c r="F12" s="2">
        <v>22282</v>
      </c>
      <c r="G12" s="2">
        <v>43831</v>
      </c>
      <c r="H12">
        <v>237</v>
      </c>
    </row>
    <row r="13" spans="1:8" x14ac:dyDescent="0.25">
      <c r="A13" t="s">
        <v>32</v>
      </c>
      <c r="B13" s="5">
        <v>-1.82998121109839</v>
      </c>
      <c r="C13" s="5">
        <v>3.2183372062664999</v>
      </c>
      <c r="D13" s="5">
        <v>-9.2984349999999996</v>
      </c>
      <c r="E13" s="5">
        <v>7.4227855909783003</v>
      </c>
      <c r="F13" s="2">
        <v>33239</v>
      </c>
      <c r="G13" s="2">
        <v>43831</v>
      </c>
      <c r="H13">
        <v>117</v>
      </c>
    </row>
    <row r="14" spans="1:8" x14ac:dyDescent="0.25">
      <c r="A14" t="s">
        <v>35</v>
      </c>
      <c r="B14" s="5">
        <v>2.8940500360355599</v>
      </c>
      <c r="C14" s="5">
        <v>2.8240425816127002</v>
      </c>
      <c r="D14" s="5">
        <v>-2.3721531033515899</v>
      </c>
      <c r="E14" s="5">
        <v>11.201896291016199</v>
      </c>
      <c r="F14" s="2">
        <v>33239</v>
      </c>
      <c r="G14" s="2">
        <v>43831</v>
      </c>
      <c r="H14">
        <v>117</v>
      </c>
    </row>
    <row r="15" spans="1:8" x14ac:dyDescent="0.25">
      <c r="A15" t="s">
        <v>36</v>
      </c>
      <c r="B15" s="5">
        <v>-2.8776556373109199</v>
      </c>
      <c r="C15" s="5">
        <v>2.0178996983699</v>
      </c>
      <c r="D15" s="5">
        <v>-6.9404290773331603</v>
      </c>
      <c r="E15" s="5">
        <v>1.2256594999999999</v>
      </c>
      <c r="F15" s="2">
        <v>35065</v>
      </c>
      <c r="G15" s="2">
        <v>43831</v>
      </c>
      <c r="H15">
        <v>97</v>
      </c>
    </row>
    <row r="16" spans="1:8" x14ac:dyDescent="0.25">
      <c r="A16" t="s">
        <v>37</v>
      </c>
      <c r="B16" s="5">
        <v>-4.10388219277581</v>
      </c>
      <c r="C16" s="5">
        <v>1.9632745168625301</v>
      </c>
      <c r="D16" s="5">
        <v>-12.279556758338201</v>
      </c>
      <c r="E16" s="5">
        <v>6.5869411624708496E-2</v>
      </c>
      <c r="F16" s="2">
        <v>36161</v>
      </c>
      <c r="G16" s="2">
        <v>43831</v>
      </c>
      <c r="H16">
        <v>85</v>
      </c>
    </row>
    <row r="17" spans="1:8" x14ac:dyDescent="0.25">
      <c r="A17" t="s">
        <v>39</v>
      </c>
      <c r="B17" s="5">
        <v>-3.63180129841039</v>
      </c>
      <c r="C17" s="5">
        <v>4.5342626379990598</v>
      </c>
      <c r="D17" s="5">
        <v>-14.159867853457399</v>
      </c>
      <c r="E17" s="5">
        <v>5.2792142631646</v>
      </c>
      <c r="F17" s="2">
        <v>34608</v>
      </c>
      <c r="G17" s="2">
        <v>43831</v>
      </c>
      <c r="H17">
        <v>102</v>
      </c>
    </row>
    <row r="18" spans="1:8" x14ac:dyDescent="0.25">
      <c r="A18" t="s">
        <v>41</v>
      </c>
      <c r="B18" s="5">
        <v>-2.1344147869430898</v>
      </c>
      <c r="C18" s="5">
        <v>2.7608238009395598</v>
      </c>
      <c r="D18" s="5">
        <v>-7.9930000657135496</v>
      </c>
      <c r="E18" s="5">
        <v>4.9394534837731303</v>
      </c>
      <c r="F18" s="2">
        <v>33970</v>
      </c>
      <c r="G18" s="2">
        <v>43831</v>
      </c>
      <c r="H18">
        <v>109</v>
      </c>
    </row>
    <row r="19" spans="1:8" x14ac:dyDescent="0.25">
      <c r="A19" t="s">
        <v>43</v>
      </c>
      <c r="B19" s="5">
        <v>1.8230976333575599</v>
      </c>
      <c r="C19" s="5">
        <v>4.1781846549455102</v>
      </c>
      <c r="D19" s="5">
        <v>-6.1549880000000003</v>
      </c>
      <c r="E19" s="5">
        <v>10.0070648969873</v>
      </c>
      <c r="F19" s="2">
        <v>28126</v>
      </c>
      <c r="G19" s="2">
        <v>43831</v>
      </c>
      <c r="H19">
        <v>173</v>
      </c>
    </row>
    <row r="20" spans="1:8" x14ac:dyDescent="0.25">
      <c r="A20" t="s">
        <v>45</v>
      </c>
      <c r="B20" s="5">
        <v>-3.9516190151964499</v>
      </c>
      <c r="C20" s="5">
        <v>2.6108204429546</v>
      </c>
      <c r="D20" s="5">
        <v>-10.042520050930801</v>
      </c>
      <c r="E20" s="5">
        <v>1.2847416221233301</v>
      </c>
      <c r="F20" s="2">
        <v>36161</v>
      </c>
      <c r="G20" s="2">
        <v>43831</v>
      </c>
      <c r="H20">
        <v>85</v>
      </c>
    </row>
    <row r="21" spans="1:8" x14ac:dyDescent="0.25">
      <c r="A21" t="s">
        <v>46</v>
      </c>
      <c r="B21" s="5">
        <v>-4.48619555694785</v>
      </c>
      <c r="C21" s="5">
        <v>6.2341387189538597</v>
      </c>
      <c r="D21" s="5">
        <v>-17.815879799315301</v>
      </c>
      <c r="E21" s="5">
        <v>6.5714069000000004</v>
      </c>
      <c r="F21" s="2">
        <v>33970</v>
      </c>
      <c r="G21" s="2">
        <v>43831</v>
      </c>
      <c r="H21">
        <v>109</v>
      </c>
    </row>
    <row r="22" spans="1:8" x14ac:dyDescent="0.25">
      <c r="A22" t="s">
        <v>47</v>
      </c>
      <c r="B22" s="5">
        <v>0.55034715712521798</v>
      </c>
      <c r="C22" s="5">
        <v>3.6575984018663199</v>
      </c>
      <c r="D22" s="5">
        <v>-7.2580030999999998</v>
      </c>
      <c r="E22" s="5">
        <v>9.1365830786394806</v>
      </c>
      <c r="F22" s="2">
        <v>27395</v>
      </c>
      <c r="G22" s="2">
        <v>43831</v>
      </c>
      <c r="H22">
        <v>181</v>
      </c>
    </row>
    <row r="23" spans="1:8" x14ac:dyDescent="0.25">
      <c r="A23" t="s">
        <v>49</v>
      </c>
      <c r="B23" s="5">
        <v>0.107291068181616</v>
      </c>
      <c r="C23" s="5">
        <v>1.18776118624792</v>
      </c>
      <c r="D23" s="5">
        <v>-3.4042264000000002</v>
      </c>
      <c r="E23" s="5">
        <v>4.5527051050035796</v>
      </c>
      <c r="F23" s="2">
        <v>27395</v>
      </c>
      <c r="G23" s="2">
        <v>43831</v>
      </c>
      <c r="H23">
        <v>181</v>
      </c>
    </row>
    <row r="24" spans="1:8" x14ac:dyDescent="0.25">
      <c r="A24" t="s">
        <v>50</v>
      </c>
      <c r="B24" s="5">
        <v>-10.088310787306</v>
      </c>
      <c r="C24" s="5">
        <v>4.6613868801490099</v>
      </c>
      <c r="D24" s="5">
        <v>-28.0946025496376</v>
      </c>
      <c r="E24" s="5">
        <v>-3.7628803302145601</v>
      </c>
      <c r="F24" s="2">
        <v>35431</v>
      </c>
      <c r="G24" s="2">
        <v>43831</v>
      </c>
      <c r="H24">
        <v>93</v>
      </c>
    </row>
    <row r="25" spans="1:8" x14ac:dyDescent="0.25">
      <c r="A25" t="s">
        <v>52</v>
      </c>
      <c r="B25" s="5">
        <v>2.6418930919972401</v>
      </c>
      <c r="C25" s="5">
        <v>3.3533572379652599</v>
      </c>
      <c r="D25" s="5">
        <v>-2.7851325999999998</v>
      </c>
      <c r="E25" s="5">
        <v>9.2113244205973395</v>
      </c>
      <c r="F25" s="2">
        <v>25934</v>
      </c>
      <c r="G25" s="2">
        <v>43831</v>
      </c>
      <c r="H25">
        <v>197</v>
      </c>
    </row>
    <row r="26" spans="1:8" x14ac:dyDescent="0.25">
      <c r="A26" t="s">
        <v>54</v>
      </c>
      <c r="B26" s="5">
        <v>-4.8011040050571498</v>
      </c>
      <c r="C26" s="5">
        <v>3.9533193886186799</v>
      </c>
      <c r="D26" s="5">
        <v>-16.812398730225802</v>
      </c>
      <c r="E26" s="5">
        <v>2.6458451283068101</v>
      </c>
      <c r="F26" s="2">
        <v>27760</v>
      </c>
      <c r="G26" s="2">
        <v>43831</v>
      </c>
      <c r="H26">
        <v>177</v>
      </c>
    </row>
    <row r="27" spans="1:8" x14ac:dyDescent="0.25">
      <c r="A27" t="s">
        <v>56</v>
      </c>
      <c r="B27" s="5">
        <v>-3.5482600145641001</v>
      </c>
      <c r="C27" s="5">
        <v>2.9434831802036201</v>
      </c>
      <c r="D27" s="5">
        <v>-13.072056</v>
      </c>
      <c r="E27" s="5">
        <v>5.7473973000000003</v>
      </c>
      <c r="F27" s="2">
        <v>28126</v>
      </c>
      <c r="G27" s="2">
        <v>43831</v>
      </c>
      <c r="H27">
        <v>173</v>
      </c>
    </row>
    <row r="28" spans="1:8" x14ac:dyDescent="0.25">
      <c r="A28" t="s">
        <v>57</v>
      </c>
      <c r="B28" s="5">
        <v>6.9040838405758</v>
      </c>
      <c r="C28" s="5">
        <v>4.7231726924300199</v>
      </c>
      <c r="D28" s="5">
        <v>-1.6496234656064099</v>
      </c>
      <c r="E28" s="5">
        <v>19.857011402666799</v>
      </c>
      <c r="F28" s="2">
        <v>36161</v>
      </c>
      <c r="G28" s="2">
        <v>43831</v>
      </c>
      <c r="H28">
        <v>85</v>
      </c>
    </row>
    <row r="29" spans="1:8" x14ac:dyDescent="0.25">
      <c r="A29" t="s">
        <v>58</v>
      </c>
      <c r="B29" s="5">
        <v>-3.27808714968902</v>
      </c>
      <c r="C29" s="5">
        <v>5.0033311588790799</v>
      </c>
      <c r="D29" s="5">
        <v>-17.736059000000001</v>
      </c>
      <c r="E29" s="5">
        <v>5.3383478999999996</v>
      </c>
      <c r="F29" s="2">
        <v>32782</v>
      </c>
      <c r="G29" s="2">
        <v>43831</v>
      </c>
      <c r="H29">
        <v>122</v>
      </c>
    </row>
    <row r="30" spans="1:8" x14ac:dyDescent="0.25">
      <c r="A30" t="s">
        <v>60</v>
      </c>
      <c r="B30" s="5">
        <v>-3.3747652680170299</v>
      </c>
      <c r="C30" s="5">
        <v>7.3660198726752899</v>
      </c>
      <c r="D30" s="5">
        <v>-33.131353123822301</v>
      </c>
      <c r="E30" s="5">
        <v>10.705358504903099</v>
      </c>
      <c r="F30" s="2">
        <v>27760</v>
      </c>
      <c r="G30" s="2">
        <v>43831</v>
      </c>
      <c r="H30">
        <v>177</v>
      </c>
    </row>
    <row r="31" spans="1:8" x14ac:dyDescent="0.25">
      <c r="A31" t="s">
        <v>61</v>
      </c>
      <c r="B31" s="5">
        <v>-1.3339759436629099</v>
      </c>
      <c r="C31" s="5">
        <v>1.5926148331758401</v>
      </c>
      <c r="D31" s="5">
        <v>-6.1882465261448898</v>
      </c>
      <c r="E31" s="5">
        <v>9.0911693000000007</v>
      </c>
      <c r="F31" s="2">
        <v>21916</v>
      </c>
      <c r="G31" s="2">
        <v>43831</v>
      </c>
      <c r="H31">
        <v>241</v>
      </c>
    </row>
    <row r="32" spans="1:8" x14ac:dyDescent="0.25">
      <c r="A32" t="s">
        <v>63</v>
      </c>
      <c r="B32" s="5">
        <v>-0.90719990843403697</v>
      </c>
      <c r="C32" s="5">
        <v>3.26142149848594</v>
      </c>
      <c r="D32" s="5">
        <v>-13.3792385458946</v>
      </c>
      <c r="E32" s="5">
        <v>8.1629179418087006</v>
      </c>
      <c r="F32" s="2">
        <v>29587</v>
      </c>
      <c r="G32" s="2">
        <v>43831</v>
      </c>
      <c r="H32">
        <v>157</v>
      </c>
    </row>
    <row r="33" spans="1:8" x14ac:dyDescent="0.25">
      <c r="A33" t="s">
        <v>65</v>
      </c>
      <c r="B33" s="5">
        <v>-1.3818202280391101</v>
      </c>
      <c r="C33" s="5">
        <v>9.7327675781405105</v>
      </c>
      <c r="D33" s="5">
        <v>-56.274052243078998</v>
      </c>
      <c r="E33" s="5">
        <v>19.151668251364999</v>
      </c>
      <c r="F33" s="2">
        <v>32874</v>
      </c>
      <c r="G33" s="2">
        <v>43831</v>
      </c>
      <c r="H33">
        <v>121</v>
      </c>
    </row>
    <row r="34" spans="1:8" x14ac:dyDescent="0.25">
      <c r="A34" t="s">
        <v>67</v>
      </c>
      <c r="B34" s="5">
        <v>-1.6720843989369401</v>
      </c>
      <c r="C34" s="5">
        <v>5.61212237418989</v>
      </c>
      <c r="D34" s="5">
        <v>-16.826794</v>
      </c>
      <c r="E34" s="5">
        <v>16.256758000000001</v>
      </c>
      <c r="F34" s="2">
        <v>26299</v>
      </c>
      <c r="G34" s="2">
        <v>43831</v>
      </c>
      <c r="H34">
        <v>193</v>
      </c>
    </row>
    <row r="35" spans="1:8" x14ac:dyDescent="0.25">
      <c r="A35" t="s">
        <v>69</v>
      </c>
      <c r="B35" s="5">
        <v>-6.4570227460301E-2</v>
      </c>
      <c r="C35" s="5">
        <v>1.9903509615028101</v>
      </c>
      <c r="D35" s="5">
        <v>-5.1666974000000003</v>
      </c>
      <c r="E35" s="5">
        <v>4.0075923180489301</v>
      </c>
      <c r="F35" s="2">
        <v>25569</v>
      </c>
      <c r="G35" s="2">
        <v>43831</v>
      </c>
      <c r="H35">
        <v>201</v>
      </c>
    </row>
    <row r="36" spans="1:8" x14ac:dyDescent="0.25">
      <c r="A36" t="s">
        <v>70</v>
      </c>
      <c r="B36" s="5">
        <v>2.41506765802602</v>
      </c>
      <c r="C36" s="5">
        <v>1.33131057552962</v>
      </c>
      <c r="D36" s="5">
        <v>-1.8270287999999999</v>
      </c>
      <c r="E36" s="5">
        <v>4.7556950633755202</v>
      </c>
      <c r="F36" s="2">
        <v>28126</v>
      </c>
      <c r="G36" s="2">
        <v>43831</v>
      </c>
      <c r="H36">
        <v>173</v>
      </c>
    </row>
    <row r="37" spans="1:8" x14ac:dyDescent="0.25">
      <c r="A37" t="s">
        <v>71</v>
      </c>
      <c r="B37" s="5">
        <v>-1.6534286318211699</v>
      </c>
      <c r="C37" s="5">
        <v>5.1158703227777398</v>
      </c>
      <c r="D37" s="5">
        <v>-12.418002772449601</v>
      </c>
      <c r="E37" s="5">
        <v>11.858095527474999</v>
      </c>
      <c r="F37" s="2">
        <v>34700</v>
      </c>
      <c r="G37" s="2">
        <v>43831</v>
      </c>
      <c r="H37">
        <v>101</v>
      </c>
    </row>
    <row r="38" spans="1:8" x14ac:dyDescent="0.25">
      <c r="A38" t="s">
        <v>72</v>
      </c>
      <c r="B38" s="5">
        <v>-9.5157056026709199</v>
      </c>
      <c r="C38" s="5">
        <v>9.1521585408919304</v>
      </c>
      <c r="D38" s="5">
        <v>-34.827787502090302</v>
      </c>
      <c r="E38" s="5">
        <v>9.5116279513896895</v>
      </c>
      <c r="F38" s="2">
        <v>33970</v>
      </c>
      <c r="G38" s="2">
        <v>43831</v>
      </c>
      <c r="H38">
        <v>109</v>
      </c>
    </row>
    <row r="39" spans="1:8" x14ac:dyDescent="0.25">
      <c r="A39" t="s">
        <v>73</v>
      </c>
      <c r="B39" s="5">
        <v>-3.8214754538001801</v>
      </c>
      <c r="C39" s="5">
        <v>8.3538284305265709</v>
      </c>
      <c r="D39" s="5">
        <v>-25.026475103018701</v>
      </c>
      <c r="E39" s="5">
        <v>24.636431000000002</v>
      </c>
      <c r="F39" s="2">
        <v>33970</v>
      </c>
      <c r="G39" s="2">
        <v>43831</v>
      </c>
      <c r="H39">
        <v>108</v>
      </c>
    </row>
    <row r="40" spans="1:8" x14ac:dyDescent="0.25">
      <c r="A40" t="s">
        <v>74</v>
      </c>
      <c r="B40" s="5">
        <v>-4.6224197994313796</v>
      </c>
      <c r="C40" s="5">
        <v>5.6688830690238499</v>
      </c>
      <c r="D40" s="5">
        <v>-18.694646064053099</v>
      </c>
      <c r="E40" s="5">
        <v>10.31219701807</v>
      </c>
      <c r="F40" s="2">
        <v>33970</v>
      </c>
      <c r="G40" s="2">
        <v>43831</v>
      </c>
      <c r="H40">
        <v>109</v>
      </c>
    </row>
    <row r="41" spans="1:8" x14ac:dyDescent="0.25">
      <c r="A41" t="s">
        <v>75</v>
      </c>
      <c r="B41" s="5">
        <v>6.66440988972015</v>
      </c>
      <c r="C41" s="5">
        <v>9.0288482849105591</v>
      </c>
      <c r="D41" s="5">
        <v>-27.203013645741901</v>
      </c>
      <c r="E41" s="5">
        <v>45.028097642056998</v>
      </c>
      <c r="F41" s="2">
        <v>34700</v>
      </c>
      <c r="G41" s="2">
        <v>43831</v>
      </c>
      <c r="H41">
        <v>101</v>
      </c>
    </row>
    <row r="42" spans="1:8" x14ac:dyDescent="0.25">
      <c r="A42" t="s">
        <v>76</v>
      </c>
      <c r="B42" s="5">
        <v>8.5502601331880594</v>
      </c>
      <c r="C42" s="5">
        <v>4.9182171988037204</v>
      </c>
      <c r="D42" s="5">
        <v>1.6529966889237</v>
      </c>
      <c r="E42" s="5">
        <v>17.989377121515201</v>
      </c>
      <c r="F42" s="2">
        <v>36161</v>
      </c>
      <c r="G42" s="2">
        <v>43831</v>
      </c>
      <c r="H42">
        <v>85</v>
      </c>
    </row>
    <row r="43" spans="1:8" x14ac:dyDescent="0.25">
      <c r="A43" t="s">
        <v>77</v>
      </c>
      <c r="B43" s="5">
        <v>-4.4541041184521699</v>
      </c>
      <c r="C43" s="5">
        <v>4.9180617496686203</v>
      </c>
      <c r="D43" s="5">
        <v>-16.175015321809401</v>
      </c>
      <c r="E43" s="5">
        <v>6.9307181225153602</v>
      </c>
      <c r="F43" s="2">
        <v>36526</v>
      </c>
      <c r="G43" s="2">
        <v>43831</v>
      </c>
      <c r="H43">
        <v>81</v>
      </c>
    </row>
    <row r="44" spans="1:8" x14ac:dyDescent="0.25">
      <c r="A44" t="s">
        <v>79</v>
      </c>
      <c r="B44" s="5">
        <v>-1.7307005006967899</v>
      </c>
      <c r="C44" s="5">
        <v>2.1684253747755</v>
      </c>
      <c r="D44" s="5">
        <v>-8.6406752000000004</v>
      </c>
      <c r="E44" s="5">
        <v>3.9115992999999998</v>
      </c>
      <c r="F44" s="2">
        <v>28856</v>
      </c>
      <c r="G44" s="2">
        <v>43831</v>
      </c>
      <c r="H44">
        <v>165</v>
      </c>
    </row>
    <row r="45" spans="1:8" x14ac:dyDescent="0.25">
      <c r="A45" t="s">
        <v>81</v>
      </c>
      <c r="B45" s="5">
        <v>-8.5636647366371204</v>
      </c>
      <c r="C45" s="5">
        <v>5.8819086456207899</v>
      </c>
      <c r="D45" s="5">
        <v>-23.110968</v>
      </c>
      <c r="E45" s="5">
        <v>9.9450510212355603</v>
      </c>
      <c r="F45" s="2">
        <v>34700</v>
      </c>
      <c r="G45" s="2">
        <v>43831</v>
      </c>
      <c r="H45">
        <v>101</v>
      </c>
    </row>
    <row r="46" spans="1:8" x14ac:dyDescent="0.25">
      <c r="A46" t="s">
        <v>82</v>
      </c>
      <c r="B46" s="5">
        <v>4.7469866867335799</v>
      </c>
      <c r="C46" s="5">
        <v>3.2936773205460099</v>
      </c>
      <c r="D46" s="5">
        <v>-8.0686706210555901</v>
      </c>
      <c r="E46" s="5">
        <v>14.4120718230016</v>
      </c>
      <c r="F46" s="2">
        <v>28126</v>
      </c>
      <c r="G46" s="2">
        <v>43831</v>
      </c>
      <c r="H46">
        <v>173</v>
      </c>
    </row>
    <row r="47" spans="1:8" x14ac:dyDescent="0.25">
      <c r="A47" t="s">
        <v>83</v>
      </c>
      <c r="B47" s="5">
        <v>-4.3259592243546097</v>
      </c>
      <c r="C47" s="5">
        <v>2.9949594734409399</v>
      </c>
      <c r="D47" s="5">
        <v>-16.022226</v>
      </c>
      <c r="E47" s="5">
        <v>0.70238687220288398</v>
      </c>
      <c r="F47" s="2">
        <v>29221</v>
      </c>
      <c r="G47" s="2">
        <v>43831</v>
      </c>
      <c r="H47">
        <v>161</v>
      </c>
    </row>
    <row r="48" spans="1:8" x14ac:dyDescent="0.25">
      <c r="A48" t="s">
        <v>85</v>
      </c>
      <c r="B48" s="5">
        <v>4.9628900343449303</v>
      </c>
      <c r="C48" s="5">
        <v>7.5581017231824204</v>
      </c>
      <c r="D48" s="5">
        <v>-16.7059391736984</v>
      </c>
      <c r="E48" s="5">
        <v>18.8712948017914</v>
      </c>
      <c r="F48" s="2">
        <v>27395</v>
      </c>
      <c r="G48" s="2">
        <v>43831</v>
      </c>
      <c r="H48">
        <v>181</v>
      </c>
    </row>
    <row r="49" spans="1:8" x14ac:dyDescent="0.25">
      <c r="A49" t="s">
        <v>86</v>
      </c>
      <c r="B49" s="5">
        <v>0.87427857338742199</v>
      </c>
      <c r="C49" s="5">
        <v>3.5252281350281698</v>
      </c>
      <c r="D49" s="5">
        <v>-5.60378494116694</v>
      </c>
      <c r="E49" s="5">
        <v>12.43374799963</v>
      </c>
      <c r="F49" s="2">
        <v>36526</v>
      </c>
      <c r="G49" s="2">
        <v>43831</v>
      </c>
      <c r="H49">
        <v>81</v>
      </c>
    </row>
    <row r="50" spans="1:8" x14ac:dyDescent="0.25">
      <c r="A50" t="s">
        <v>88</v>
      </c>
      <c r="B50" s="5">
        <v>-3.4594403024290798</v>
      </c>
      <c r="C50" s="5">
        <v>3.4184904061279</v>
      </c>
      <c r="D50" s="5">
        <v>-11.379611000000001</v>
      </c>
      <c r="E50" s="5">
        <v>6.3489063000000003</v>
      </c>
      <c r="F50" s="2">
        <v>28856</v>
      </c>
      <c r="G50" s="2">
        <v>43831</v>
      </c>
      <c r="H50">
        <v>165</v>
      </c>
    </row>
    <row r="51" spans="1:8" x14ac:dyDescent="0.25">
      <c r="A51" t="s">
        <v>89</v>
      </c>
      <c r="B51" s="5">
        <v>-0.84084824672661196</v>
      </c>
      <c r="C51" s="5">
        <v>3.8849933080516599</v>
      </c>
      <c r="D51" s="5">
        <v>-11.83403</v>
      </c>
      <c r="E51" s="5">
        <v>9.1487898223701603</v>
      </c>
      <c r="F51" s="2">
        <v>28216</v>
      </c>
      <c r="G51" s="2">
        <v>43831</v>
      </c>
      <c r="H51">
        <v>165</v>
      </c>
    </row>
    <row r="52" spans="1:8" x14ac:dyDescent="0.25">
      <c r="A52" t="s">
        <v>91</v>
      </c>
      <c r="B52" s="5">
        <v>-2.93568846891369</v>
      </c>
      <c r="C52" s="5">
        <v>3.2943253721338102</v>
      </c>
      <c r="D52" s="5">
        <v>-8.7195718000000006</v>
      </c>
      <c r="E52" s="5">
        <v>17.707356999999998</v>
      </c>
      <c r="F52" s="2">
        <v>31048</v>
      </c>
      <c r="G52" s="2">
        <v>43831</v>
      </c>
      <c r="H52">
        <v>141</v>
      </c>
    </row>
    <row r="53" spans="1:8" x14ac:dyDescent="0.25">
      <c r="A53" t="s">
        <v>92</v>
      </c>
      <c r="B53" s="5">
        <v>-4.4900864728207397</v>
      </c>
      <c r="C53" s="5">
        <v>5.3646355067675504</v>
      </c>
      <c r="D53" s="5">
        <v>-21.409748</v>
      </c>
      <c r="E53" s="5">
        <v>4.6817764000000004</v>
      </c>
      <c r="F53" s="2">
        <v>28126</v>
      </c>
      <c r="G53" s="2">
        <v>43831</v>
      </c>
      <c r="H53">
        <v>173</v>
      </c>
    </row>
    <row r="54" spans="1:8" x14ac:dyDescent="0.25">
      <c r="A54" t="s">
        <v>93</v>
      </c>
      <c r="B54" s="5">
        <v>-5.5510533864143996</v>
      </c>
      <c r="C54" s="5">
        <v>3.8597800000136901</v>
      </c>
      <c r="D54" s="5">
        <v>-21.532955000000001</v>
      </c>
      <c r="E54" s="5">
        <v>2.6205514051938499</v>
      </c>
      <c r="F54" s="2">
        <v>33239</v>
      </c>
      <c r="G54" s="2">
        <v>43831</v>
      </c>
      <c r="H54">
        <v>117</v>
      </c>
    </row>
    <row r="55" spans="1:8" x14ac:dyDescent="0.25">
      <c r="A55" t="s">
        <v>94</v>
      </c>
      <c r="B55" s="5">
        <v>5.7395383802136202</v>
      </c>
      <c r="C55" s="5">
        <v>4.5110140850536098</v>
      </c>
      <c r="D55" s="5">
        <v>-2.4486981000000001</v>
      </c>
      <c r="E55" s="5">
        <v>19.539102</v>
      </c>
      <c r="F55" s="2">
        <v>34335</v>
      </c>
      <c r="G55" s="2">
        <v>43831</v>
      </c>
      <c r="H55">
        <v>105</v>
      </c>
    </row>
    <row r="56" spans="1:8" x14ac:dyDescent="0.25">
      <c r="A56" t="s">
        <v>96</v>
      </c>
      <c r="B56" s="5">
        <v>-4.0880225058801196</v>
      </c>
      <c r="C56" s="5">
        <v>4.2974176771902002</v>
      </c>
      <c r="D56" s="5">
        <v>-12.926603709462199</v>
      </c>
      <c r="E56" s="5">
        <v>11.873868</v>
      </c>
      <c r="F56" s="2">
        <v>33970</v>
      </c>
      <c r="G56" s="2">
        <v>43831</v>
      </c>
      <c r="H56">
        <v>109</v>
      </c>
    </row>
    <row r="57" spans="1:8" x14ac:dyDescent="0.25">
      <c r="A57" t="s">
        <v>97</v>
      </c>
      <c r="B57" s="5">
        <v>0.46728192770759902</v>
      </c>
      <c r="C57" s="5">
        <v>3.7082004081091</v>
      </c>
      <c r="D57" s="5">
        <v>-11.3601995234828</v>
      </c>
      <c r="E57" s="5">
        <v>9.7772729173531499</v>
      </c>
      <c r="F57" s="2">
        <v>34700</v>
      </c>
      <c r="G57" s="2">
        <v>43831</v>
      </c>
      <c r="H57">
        <v>101</v>
      </c>
    </row>
    <row r="58" spans="1:8" x14ac:dyDescent="0.25">
      <c r="A58" t="s">
        <v>98</v>
      </c>
      <c r="B58" s="5">
        <v>-1.15169019064092</v>
      </c>
      <c r="C58" s="5">
        <v>3.2478298441934301</v>
      </c>
      <c r="D58" s="5">
        <v>-10.5247255023205</v>
      </c>
      <c r="E58" s="5">
        <v>11.3188614503674</v>
      </c>
      <c r="F58" s="2">
        <v>21916</v>
      </c>
      <c r="G58" s="2">
        <v>43831</v>
      </c>
      <c r="H58">
        <v>241</v>
      </c>
    </row>
    <row r="59" spans="1:8" x14ac:dyDescent="0.25">
      <c r="A59" t="s">
        <v>99</v>
      </c>
      <c r="B59" s="5">
        <v>0.77563523873992901</v>
      </c>
      <c r="C59" s="5">
        <v>4.5002107705308303</v>
      </c>
      <c r="D59" s="5">
        <v>-13.0170256731676</v>
      </c>
      <c r="E59" s="5">
        <v>15.6419195275558</v>
      </c>
      <c r="F59" s="2">
        <v>27760</v>
      </c>
      <c r="G59" s="2">
        <v>43831</v>
      </c>
      <c r="H59">
        <v>177</v>
      </c>
    </row>
    <row r="60" spans="1:8" x14ac:dyDescent="0.25">
      <c r="A60" t="s">
        <v>100</v>
      </c>
      <c r="B60" s="5">
        <v>-1.9804596461319699</v>
      </c>
      <c r="C60" s="5">
        <v>3.1394015115830398</v>
      </c>
      <c r="D60" s="5">
        <v>-10.103668354907001</v>
      </c>
      <c r="E60" s="5">
        <v>3.6397052686915901</v>
      </c>
      <c r="F60" s="2">
        <v>27395</v>
      </c>
      <c r="G60" s="2">
        <v>43831</v>
      </c>
      <c r="H60">
        <v>181</v>
      </c>
    </row>
    <row r="61" spans="1:8" x14ac:dyDescent="0.25">
      <c r="A61" t="s">
        <v>101</v>
      </c>
      <c r="B61" s="5">
        <v>-4.5055931448514803</v>
      </c>
      <c r="C61" s="5">
        <v>4.1539401648683603</v>
      </c>
      <c r="D61" s="5">
        <v>-17.269971126309599</v>
      </c>
      <c r="E61" s="5">
        <v>4.7395912245447498</v>
      </c>
      <c r="F61" s="2">
        <v>28126</v>
      </c>
      <c r="G61" s="2">
        <v>43831</v>
      </c>
      <c r="H61">
        <v>173</v>
      </c>
    </row>
    <row r="62" spans="1:8" x14ac:dyDescent="0.25">
      <c r="A62" t="s">
        <v>103</v>
      </c>
      <c r="B62" s="5">
        <v>2.13685592049212</v>
      </c>
      <c r="C62" s="5">
        <v>3.4954385670585801</v>
      </c>
      <c r="D62" s="5">
        <v>-5.5059316999999997</v>
      </c>
      <c r="E62" s="5">
        <v>9.4827669156015002</v>
      </c>
      <c r="F62" s="2">
        <v>27395</v>
      </c>
      <c r="G62" s="2">
        <v>43831</v>
      </c>
      <c r="H62">
        <v>181</v>
      </c>
    </row>
    <row r="63" spans="1:8" x14ac:dyDescent="0.25">
      <c r="A63" t="s">
        <v>104</v>
      </c>
      <c r="B63" s="5">
        <v>5.7580428677620299</v>
      </c>
      <c r="C63" s="5">
        <v>3.6732070082211998</v>
      </c>
      <c r="D63" s="5">
        <v>-3.8080721879320398</v>
      </c>
      <c r="E63" s="5">
        <v>14.8748926184157</v>
      </c>
      <c r="F63" s="2">
        <v>26299</v>
      </c>
      <c r="G63" s="2">
        <v>43831</v>
      </c>
      <c r="H63">
        <v>193</v>
      </c>
    </row>
    <row r="64" spans="1:8" x14ac:dyDescent="0.25">
      <c r="A64" t="s">
        <v>105</v>
      </c>
      <c r="B64" s="5">
        <v>7.7064186773721604</v>
      </c>
      <c r="C64" s="5">
        <v>4.8408540798251298</v>
      </c>
      <c r="D64" s="5">
        <v>-5.1875814</v>
      </c>
      <c r="E64" s="5">
        <v>22.562031000000001</v>
      </c>
      <c r="F64" s="2">
        <v>29587</v>
      </c>
      <c r="G64" s="2">
        <v>43739</v>
      </c>
      <c r="H64">
        <v>156</v>
      </c>
    </row>
    <row r="65" spans="1:8" x14ac:dyDescent="0.25">
      <c r="A65" t="s">
        <v>106</v>
      </c>
      <c r="B65" s="5">
        <v>-0.32469090207838402</v>
      </c>
      <c r="C65" s="5">
        <v>6.2417984904541397</v>
      </c>
      <c r="D65" s="5">
        <v>-12.560900999999999</v>
      </c>
      <c r="E65" s="5">
        <v>13.431722075488601</v>
      </c>
      <c r="F65" s="2">
        <v>27760</v>
      </c>
      <c r="G65" s="2">
        <v>43739</v>
      </c>
      <c r="H65">
        <v>176</v>
      </c>
    </row>
    <row r="66" spans="1:8" x14ac:dyDescent="0.25">
      <c r="A66" t="s">
        <v>107</v>
      </c>
      <c r="B66" s="5">
        <v>-2.4352341908879702</v>
      </c>
      <c r="C66" s="5">
        <v>2.96062457458767</v>
      </c>
      <c r="D66" s="5">
        <v>-9.4310083685920194</v>
      </c>
      <c r="E66" s="5">
        <v>6.4476348000000003</v>
      </c>
      <c r="F66" s="2">
        <v>31778</v>
      </c>
      <c r="G66" s="2">
        <v>43831</v>
      </c>
      <c r="H66">
        <v>133</v>
      </c>
    </row>
    <row r="67" spans="1:8" x14ac:dyDescent="0.25">
      <c r="A67" t="s">
        <v>109</v>
      </c>
      <c r="B67" s="5">
        <v>-1.3414269702786501</v>
      </c>
      <c r="C67" s="5">
        <v>1.9511233657628499</v>
      </c>
      <c r="D67" s="5">
        <v>-6.9438451320320498</v>
      </c>
      <c r="E67" s="5">
        <v>3.8056088687731</v>
      </c>
      <c r="F67" s="2">
        <v>20090</v>
      </c>
      <c r="G67" s="2">
        <v>43831</v>
      </c>
      <c r="H67">
        <v>261</v>
      </c>
    </row>
    <row r="68" spans="1:8" x14ac:dyDescent="0.25">
      <c r="A68" t="s">
        <v>111</v>
      </c>
      <c r="B68" s="5">
        <v>-1.58536398165842</v>
      </c>
      <c r="C68" s="5">
        <v>1.8356420202252199</v>
      </c>
      <c r="D68" s="5">
        <v>-6.2996118005033503</v>
      </c>
      <c r="E68" s="5">
        <v>1.2141516224506701</v>
      </c>
      <c r="F68" s="2">
        <v>21916</v>
      </c>
      <c r="G68" s="2">
        <v>43831</v>
      </c>
      <c r="H68">
        <v>241</v>
      </c>
    </row>
    <row r="69" spans="1:8" x14ac:dyDescent="0.25">
      <c r="A69" t="s">
        <v>112</v>
      </c>
      <c r="B69" s="5">
        <v>-1.3085766169051001</v>
      </c>
      <c r="C69" s="5">
        <v>2.0097398189609401</v>
      </c>
      <c r="D69" s="5">
        <v>-7.5705373820959796</v>
      </c>
      <c r="E69" s="5">
        <v>3.5436384415037501</v>
      </c>
      <c r="F69" s="2">
        <v>36161</v>
      </c>
      <c r="G69" s="2">
        <v>43831</v>
      </c>
      <c r="H69">
        <v>85</v>
      </c>
    </row>
    <row r="70" spans="1:8" x14ac:dyDescent="0.25">
      <c r="A70" t="s">
        <v>113</v>
      </c>
      <c r="B70" s="5">
        <v>6.0337947251177297</v>
      </c>
      <c r="C70" s="5">
        <v>6.9382255416328302</v>
      </c>
      <c r="D70" s="5">
        <v>-7.2500159322281403</v>
      </c>
      <c r="E70" s="5">
        <v>20.181502823369598</v>
      </c>
      <c r="F70" s="2">
        <v>34335</v>
      </c>
      <c r="G70" s="2">
        <v>41913</v>
      </c>
      <c r="H70">
        <v>84</v>
      </c>
    </row>
    <row r="71" spans="1:8" x14ac:dyDescent="0.25">
      <c r="A71" t="s">
        <v>115</v>
      </c>
      <c r="B71" s="5">
        <v>-1.1569470772161099</v>
      </c>
      <c r="C71" s="5">
        <v>5.7440279126206404</v>
      </c>
      <c r="D71" s="5">
        <v>-29.625816511803201</v>
      </c>
      <c r="E71" s="5">
        <v>7.6997528621912599</v>
      </c>
      <c r="F71" s="2">
        <v>35065</v>
      </c>
      <c r="G71" s="2">
        <v>43831</v>
      </c>
      <c r="H71">
        <v>97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3D202D-F44A-4F9F-A711-118323328F2E}">
  <dimension ref="A1:H52"/>
  <sheetViews>
    <sheetView workbookViewId="0">
      <selection activeCell="G43" sqref="G43"/>
    </sheetView>
  </sheetViews>
  <sheetFormatPr defaultRowHeight="15" x14ac:dyDescent="0.25"/>
  <cols>
    <col min="1" max="1" width="16.85546875" customWidth="1"/>
    <col min="2" max="2" width="16.85546875" style="5" customWidth="1"/>
    <col min="3" max="5" width="9.140625" style="5"/>
    <col min="6" max="6" width="10.5703125" customWidth="1"/>
    <col min="7" max="7" width="12" customWidth="1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0.75876527000983196</v>
      </c>
      <c r="C2" s="5">
        <v>1.4143003645759</v>
      </c>
      <c r="D2" s="5">
        <v>-1.32814436729192</v>
      </c>
      <c r="E2" s="5">
        <v>2.5726386983782699</v>
      </c>
      <c r="F2" s="2">
        <v>43922</v>
      </c>
      <c r="G2" s="2">
        <v>44652</v>
      </c>
      <c r="H2">
        <v>9</v>
      </c>
    </row>
    <row r="3" spans="1:8" x14ac:dyDescent="0.25">
      <c r="A3" t="s">
        <v>11</v>
      </c>
      <c r="B3" s="5">
        <v>-6.5088801295020096</v>
      </c>
      <c r="C3" s="5">
        <v>4.15810651255916E-2</v>
      </c>
      <c r="D3" s="5">
        <v>-6.5382823826212801</v>
      </c>
      <c r="E3" s="5">
        <v>-6.4794778763827496</v>
      </c>
      <c r="F3" s="2">
        <v>43922</v>
      </c>
      <c r="G3" s="2">
        <v>44013</v>
      </c>
      <c r="H3">
        <v>2</v>
      </c>
    </row>
    <row r="4" spans="1:8" x14ac:dyDescent="0.25">
      <c r="A4" t="s">
        <v>14</v>
      </c>
      <c r="B4" s="5">
        <v>2.7088618453345301</v>
      </c>
      <c r="C4" s="5">
        <v>1.11189032633324</v>
      </c>
      <c r="D4" s="5">
        <v>0.47475693095487098</v>
      </c>
      <c r="E4" s="5">
        <v>3.7055925413144002</v>
      </c>
      <c r="F4" s="2">
        <v>43922</v>
      </c>
      <c r="G4" s="2">
        <v>44652</v>
      </c>
      <c r="H4">
        <v>9</v>
      </c>
    </row>
    <row r="5" spans="1:8" x14ac:dyDescent="0.25">
      <c r="A5" t="s">
        <v>16</v>
      </c>
      <c r="B5" s="5">
        <v>1.11300857254981</v>
      </c>
      <c r="C5" s="5">
        <v>1.34431761733921</v>
      </c>
      <c r="D5" s="5">
        <v>-0.86560848433718396</v>
      </c>
      <c r="E5" s="5">
        <v>3.13276002251152</v>
      </c>
      <c r="F5" s="2">
        <v>43922</v>
      </c>
      <c r="G5" s="2">
        <v>44652</v>
      </c>
      <c r="H5">
        <v>9</v>
      </c>
    </row>
    <row r="6" spans="1:8" x14ac:dyDescent="0.25">
      <c r="A6" t="s">
        <v>21</v>
      </c>
      <c r="B6" s="5">
        <v>-0.53571347119998003</v>
      </c>
      <c r="C6" s="5">
        <v>3.1497382733893802</v>
      </c>
      <c r="D6" s="5">
        <v>-7.08819337219877</v>
      </c>
      <c r="E6" s="5">
        <v>2.0858989734935398</v>
      </c>
      <c r="F6" s="2">
        <v>43922</v>
      </c>
      <c r="G6" s="2">
        <v>44652</v>
      </c>
      <c r="H6">
        <v>9</v>
      </c>
    </row>
    <row r="7" spans="1:8" x14ac:dyDescent="0.25">
      <c r="A7" t="s">
        <v>25</v>
      </c>
      <c r="B7" s="5">
        <v>-1.4183376715990801</v>
      </c>
      <c r="C7" s="5">
        <v>1.24369582713925</v>
      </c>
      <c r="D7" s="5">
        <v>-3.2325030474653298</v>
      </c>
      <c r="E7" s="5">
        <v>-5.9779988105855303E-2</v>
      </c>
      <c r="F7" s="2">
        <v>43922</v>
      </c>
      <c r="G7" s="2">
        <v>44652</v>
      </c>
      <c r="H7">
        <v>9</v>
      </c>
    </row>
    <row r="8" spans="1:8" x14ac:dyDescent="0.25">
      <c r="A8" t="s">
        <v>28</v>
      </c>
      <c r="B8" s="5">
        <v>-28.660891295034101</v>
      </c>
      <c r="C8" s="5">
        <v>24.883366393630499</v>
      </c>
      <c r="D8" s="5">
        <v>-58.274558001221003</v>
      </c>
      <c r="E8" s="5">
        <v>5.4171345493419203</v>
      </c>
      <c r="F8" s="2">
        <v>43922</v>
      </c>
      <c r="G8" s="2">
        <v>44470</v>
      </c>
      <c r="H8">
        <v>7</v>
      </c>
    </row>
    <row r="9" spans="1:8" x14ac:dyDescent="0.25">
      <c r="A9" t="s">
        <v>30</v>
      </c>
      <c r="B9" s="5">
        <v>-0.32747165025089903</v>
      </c>
      <c r="C9" s="5">
        <v>0.805488989953976</v>
      </c>
      <c r="D9" s="5">
        <v>-1.9715420595042701</v>
      </c>
      <c r="E9" s="5">
        <v>0.39286645800730302</v>
      </c>
      <c r="F9" s="2">
        <v>43922</v>
      </c>
      <c r="G9" s="2">
        <v>44652</v>
      </c>
      <c r="H9">
        <v>9</v>
      </c>
    </row>
    <row r="10" spans="1:8" x14ac:dyDescent="0.25">
      <c r="A10" t="s">
        <v>32</v>
      </c>
      <c r="B10" s="5">
        <v>-5.8112747831582299</v>
      </c>
      <c r="C10" s="5">
        <v>4.2836312970510404</v>
      </c>
      <c r="D10" s="5">
        <v>-11.194435551819501</v>
      </c>
      <c r="E10" s="5">
        <v>0.83055555375198598</v>
      </c>
      <c r="F10" s="2">
        <v>43922</v>
      </c>
      <c r="G10" s="2">
        <v>44743</v>
      </c>
      <c r="H10">
        <v>10</v>
      </c>
    </row>
    <row r="11" spans="1:8" x14ac:dyDescent="0.25">
      <c r="A11" t="s">
        <v>35</v>
      </c>
      <c r="B11" s="5">
        <v>2.1367095871687001</v>
      </c>
      <c r="C11" s="5">
        <v>0.58277705459585405</v>
      </c>
      <c r="D11" s="5">
        <v>1.12516064171446</v>
      </c>
      <c r="E11" s="5">
        <v>2.98406675248826</v>
      </c>
      <c r="F11" s="2">
        <v>43922</v>
      </c>
      <c r="G11" s="2">
        <v>44652</v>
      </c>
      <c r="H11">
        <v>9</v>
      </c>
    </row>
    <row r="12" spans="1:8" x14ac:dyDescent="0.25">
      <c r="A12" t="s">
        <v>36</v>
      </c>
      <c r="B12" s="5">
        <v>-5.0586931752558399</v>
      </c>
      <c r="C12" s="5">
        <v>1.3353088081097999</v>
      </c>
      <c r="D12" s="5">
        <v>-6.5550464288644301</v>
      </c>
      <c r="E12" s="5">
        <v>-3.0723558675094398</v>
      </c>
      <c r="F12" s="2">
        <v>43922</v>
      </c>
      <c r="G12" s="2">
        <v>44652</v>
      </c>
      <c r="H12">
        <v>9</v>
      </c>
    </row>
    <row r="13" spans="1:8" x14ac:dyDescent="0.25">
      <c r="A13" t="s">
        <v>37</v>
      </c>
      <c r="B13" s="5">
        <v>-2.8668432067607101</v>
      </c>
      <c r="C13" s="5">
        <v>1.5303895523009401</v>
      </c>
      <c r="D13" s="5">
        <v>-5.0139292125390398</v>
      </c>
      <c r="E13" s="5">
        <v>0.40810366614955002</v>
      </c>
      <c r="F13" s="2">
        <v>43922</v>
      </c>
      <c r="G13" s="2">
        <v>44652</v>
      </c>
      <c r="H13">
        <v>9</v>
      </c>
    </row>
    <row r="14" spans="1:8" x14ac:dyDescent="0.25">
      <c r="A14" t="s">
        <v>41</v>
      </c>
      <c r="B14" s="5">
        <v>-0.688849056047527</v>
      </c>
      <c r="C14" s="5">
        <v>3.6377401787695298</v>
      </c>
      <c r="D14" s="5">
        <v>-4.7607106908651096</v>
      </c>
      <c r="E14" s="5">
        <v>7.4062497957767102</v>
      </c>
      <c r="F14" s="2">
        <v>43922</v>
      </c>
      <c r="G14" s="2">
        <v>44652</v>
      </c>
      <c r="H14">
        <v>9</v>
      </c>
    </row>
    <row r="15" spans="1:8" x14ac:dyDescent="0.25">
      <c r="A15" t="s">
        <v>43</v>
      </c>
      <c r="B15" s="5">
        <v>9.2509038602235893</v>
      </c>
      <c r="C15" s="5">
        <v>1.93456553274826</v>
      </c>
      <c r="D15" s="5">
        <v>6.1757025898617997</v>
      </c>
      <c r="E15" s="5">
        <v>12.5038529336876</v>
      </c>
      <c r="F15" s="2">
        <v>43922</v>
      </c>
      <c r="G15" s="2">
        <v>44652</v>
      </c>
      <c r="H15">
        <v>9</v>
      </c>
    </row>
    <row r="16" spans="1:8" x14ac:dyDescent="0.25">
      <c r="A16" t="s">
        <v>46</v>
      </c>
      <c r="B16" s="5">
        <v>-1.2118990008013999</v>
      </c>
      <c r="C16" s="5">
        <v>5.3501477491588396</v>
      </c>
      <c r="D16" s="5">
        <v>-10.9986577005833</v>
      </c>
      <c r="E16" s="5">
        <v>5.6512617831658298</v>
      </c>
      <c r="F16" s="2">
        <v>43922</v>
      </c>
      <c r="G16" s="2">
        <v>44652</v>
      </c>
      <c r="H16">
        <v>9</v>
      </c>
    </row>
    <row r="17" spans="1:8" x14ac:dyDescent="0.25">
      <c r="A17" t="s">
        <v>47</v>
      </c>
      <c r="B17" s="5">
        <v>5.9327723837410001E-2</v>
      </c>
      <c r="C17" s="5">
        <v>2.7558837005482699</v>
      </c>
      <c r="D17" s="5">
        <v>-3.8870974808274701</v>
      </c>
      <c r="E17" s="5">
        <v>3.6411782587501702</v>
      </c>
      <c r="F17" s="2">
        <v>43922</v>
      </c>
      <c r="G17" s="2">
        <v>44652</v>
      </c>
      <c r="H17">
        <v>9</v>
      </c>
    </row>
    <row r="18" spans="1:8" x14ac:dyDescent="0.25">
      <c r="A18" t="s">
        <v>49</v>
      </c>
      <c r="B18" s="5">
        <v>-0.48024891168772899</v>
      </c>
      <c r="C18" s="5">
        <v>1.4400202553305099</v>
      </c>
      <c r="D18" s="5">
        <v>-2.2436574893235601</v>
      </c>
      <c r="E18" s="5">
        <v>2.15174577013034</v>
      </c>
      <c r="F18" s="2">
        <v>43922</v>
      </c>
      <c r="G18" s="2">
        <v>44652</v>
      </c>
      <c r="H18">
        <v>9</v>
      </c>
    </row>
    <row r="19" spans="1:8" x14ac:dyDescent="0.25">
      <c r="A19" t="s">
        <v>52</v>
      </c>
      <c r="B19" s="5">
        <v>6.5879159056955201</v>
      </c>
      <c r="C19" s="5">
        <v>1.8124481058078801</v>
      </c>
      <c r="D19" s="5">
        <v>3.5888245646557602</v>
      </c>
      <c r="E19" s="5">
        <v>8.4627416463432006</v>
      </c>
      <c r="F19" s="2">
        <v>43922</v>
      </c>
      <c r="G19" s="2">
        <v>44652</v>
      </c>
      <c r="H19">
        <v>9</v>
      </c>
    </row>
    <row r="20" spans="1:8" x14ac:dyDescent="0.25">
      <c r="A20" t="s">
        <v>54</v>
      </c>
      <c r="B20" s="5">
        <v>-6.4701815183443898</v>
      </c>
      <c r="C20" s="5">
        <v>2.0173850568989198</v>
      </c>
      <c r="D20" s="5">
        <v>-8.7064011921183297</v>
      </c>
      <c r="E20" s="5">
        <v>-2.61780116156263</v>
      </c>
      <c r="F20" s="2">
        <v>43922</v>
      </c>
      <c r="G20" s="2">
        <v>44652</v>
      </c>
      <c r="H20">
        <v>9</v>
      </c>
    </row>
    <row r="21" spans="1:8" x14ac:dyDescent="0.25">
      <c r="A21" t="s">
        <v>58</v>
      </c>
      <c r="B21" s="5">
        <v>-3.5329109694273302</v>
      </c>
      <c r="C21" s="5">
        <v>3.4274776936791298</v>
      </c>
      <c r="D21" s="5">
        <v>-7.3617847267468397</v>
      </c>
      <c r="E21" s="5">
        <v>1.64719861909728</v>
      </c>
      <c r="F21" s="2">
        <v>43922</v>
      </c>
      <c r="G21" s="2">
        <v>44652</v>
      </c>
      <c r="H21">
        <v>9</v>
      </c>
    </row>
    <row r="22" spans="1:8" x14ac:dyDescent="0.25">
      <c r="A22" t="s">
        <v>60</v>
      </c>
      <c r="B22" s="5">
        <v>-0.76010778871338303</v>
      </c>
      <c r="C22" s="5">
        <v>2.2735946809991798</v>
      </c>
      <c r="D22" s="5">
        <v>-3.1452089693476699</v>
      </c>
      <c r="E22" s="5">
        <v>3.9325582666132699</v>
      </c>
      <c r="F22" s="2">
        <v>43922</v>
      </c>
      <c r="G22" s="2">
        <v>44652</v>
      </c>
      <c r="H22">
        <v>9</v>
      </c>
    </row>
    <row r="23" spans="1:8" x14ac:dyDescent="0.25">
      <c r="A23" t="s">
        <v>61</v>
      </c>
      <c r="B23" s="5">
        <v>-0.404086375820918</v>
      </c>
      <c r="C23" s="5">
        <v>2.2905742771788602</v>
      </c>
      <c r="D23" s="5">
        <v>-3.4550805346476401</v>
      </c>
      <c r="E23" s="5">
        <v>3.47992193281243</v>
      </c>
      <c r="F23" s="2">
        <v>43922</v>
      </c>
      <c r="G23" s="2">
        <v>44652</v>
      </c>
      <c r="H23">
        <v>9</v>
      </c>
    </row>
    <row r="24" spans="1:8" x14ac:dyDescent="0.25">
      <c r="A24" t="s">
        <v>63</v>
      </c>
      <c r="B24" s="5">
        <v>0.34434269893730102</v>
      </c>
      <c r="C24" s="5">
        <v>0.73738456231711003</v>
      </c>
      <c r="D24" s="5">
        <v>-0.96274857317565699</v>
      </c>
      <c r="E24" s="5">
        <v>1.0784708817416999</v>
      </c>
      <c r="F24" s="2">
        <v>43922</v>
      </c>
      <c r="G24" s="2">
        <v>44743</v>
      </c>
      <c r="H24">
        <v>10</v>
      </c>
    </row>
    <row r="25" spans="1:8" x14ac:dyDescent="0.25">
      <c r="A25" t="s">
        <v>65</v>
      </c>
      <c r="B25" s="5">
        <v>11.426194803481099</v>
      </c>
      <c r="C25" s="5">
        <v>6.2347470570610799</v>
      </c>
      <c r="D25" s="5">
        <v>0.61146573611310595</v>
      </c>
      <c r="E25" s="5">
        <v>20.5038042716189</v>
      </c>
      <c r="F25" s="2">
        <v>43922</v>
      </c>
      <c r="G25" s="2">
        <v>44652</v>
      </c>
      <c r="H25">
        <v>9</v>
      </c>
    </row>
    <row r="26" spans="1:8" x14ac:dyDescent="0.25">
      <c r="A26" t="s">
        <v>67</v>
      </c>
      <c r="B26" s="5">
        <v>4.5520170832619398</v>
      </c>
      <c r="C26" s="5">
        <v>1.1611943236472999</v>
      </c>
      <c r="D26" s="5">
        <v>2.9863743100886802</v>
      </c>
      <c r="E26" s="5">
        <v>5.8509778975820801</v>
      </c>
      <c r="F26" s="2">
        <v>43922</v>
      </c>
      <c r="G26" s="2">
        <v>44652</v>
      </c>
      <c r="H26">
        <v>9</v>
      </c>
    </row>
    <row r="27" spans="1:8" x14ac:dyDescent="0.25">
      <c r="A27" t="s">
        <v>69</v>
      </c>
      <c r="B27" s="5">
        <v>2.6469209732969299</v>
      </c>
      <c r="C27" s="5">
        <v>2.1055138849410402</v>
      </c>
      <c r="D27" s="5">
        <v>-1.1728413995970399</v>
      </c>
      <c r="E27" s="5">
        <v>5.0390608207026304</v>
      </c>
      <c r="F27" s="2">
        <v>43922</v>
      </c>
      <c r="G27" s="2">
        <v>44652</v>
      </c>
      <c r="H27">
        <v>9</v>
      </c>
    </row>
    <row r="28" spans="1:8" x14ac:dyDescent="0.25">
      <c r="A28" t="s">
        <v>70</v>
      </c>
      <c r="B28" s="5">
        <v>2.9975720844278699</v>
      </c>
      <c r="C28" s="5">
        <v>1.3285943445417301</v>
      </c>
      <c r="D28" s="5">
        <v>0.57277092778945105</v>
      </c>
      <c r="E28" s="5">
        <v>4.7138070447633904</v>
      </c>
      <c r="F28" s="2">
        <v>43922</v>
      </c>
      <c r="G28" s="2">
        <v>44743</v>
      </c>
      <c r="H28">
        <v>10</v>
      </c>
    </row>
    <row r="29" spans="1:8" x14ac:dyDescent="0.25">
      <c r="A29" t="s">
        <v>72</v>
      </c>
      <c r="B29" s="5">
        <v>-2.0221987032205999</v>
      </c>
      <c r="C29" s="5">
        <v>16.431080417059501</v>
      </c>
      <c r="D29" s="5">
        <v>-31.586889279036999</v>
      </c>
      <c r="E29" s="5">
        <v>16.060994552209898</v>
      </c>
      <c r="F29" s="2">
        <v>43922</v>
      </c>
      <c r="G29" s="2">
        <v>44470</v>
      </c>
      <c r="H29">
        <v>7</v>
      </c>
    </row>
    <row r="30" spans="1:8" x14ac:dyDescent="0.25">
      <c r="A30" t="s">
        <v>73</v>
      </c>
      <c r="B30" s="5">
        <v>-2.3293114315219898</v>
      </c>
      <c r="C30" s="5">
        <v>4.9371971508327102</v>
      </c>
      <c r="D30" s="5">
        <v>-7.4455282054188103</v>
      </c>
      <c r="E30" s="5">
        <v>4.7992970359093796</v>
      </c>
      <c r="F30" s="2">
        <v>43922</v>
      </c>
      <c r="G30" s="2">
        <v>44652</v>
      </c>
      <c r="H30">
        <v>9</v>
      </c>
    </row>
    <row r="31" spans="1:8" x14ac:dyDescent="0.25">
      <c r="A31" t="s">
        <v>74</v>
      </c>
      <c r="B31" s="5">
        <v>1.8346564037778299</v>
      </c>
      <c r="C31" s="5">
        <v>4.92398123926945</v>
      </c>
      <c r="D31" s="5">
        <v>-4.4662008029815903</v>
      </c>
      <c r="E31" s="5">
        <v>7.35598790064852</v>
      </c>
      <c r="F31" s="2">
        <v>43922</v>
      </c>
      <c r="G31" s="2">
        <v>44652</v>
      </c>
      <c r="H31">
        <v>9</v>
      </c>
    </row>
    <row r="32" spans="1:8" x14ac:dyDescent="0.25">
      <c r="A32" t="s">
        <v>75</v>
      </c>
      <c r="B32" s="5">
        <v>5.9260223453237701</v>
      </c>
      <c r="C32" s="5">
        <v>9.4869174283355093</v>
      </c>
      <c r="D32" s="5">
        <v>-9.3358132897194999</v>
      </c>
      <c r="E32" s="5">
        <v>22.703210966068401</v>
      </c>
      <c r="F32" s="2">
        <v>43922</v>
      </c>
      <c r="G32" s="2">
        <v>44652</v>
      </c>
      <c r="H32">
        <v>9</v>
      </c>
    </row>
    <row r="33" spans="1:8" x14ac:dyDescent="0.25">
      <c r="A33" t="s">
        <v>79</v>
      </c>
      <c r="B33" s="5">
        <v>0.443234948853929</v>
      </c>
      <c r="C33" s="5">
        <v>3.04586309910498</v>
      </c>
      <c r="D33" s="5">
        <v>-2.9741345766288401</v>
      </c>
      <c r="E33" s="5">
        <v>5.9660107192894198</v>
      </c>
      <c r="F33" s="2">
        <v>43922</v>
      </c>
      <c r="G33" s="2">
        <v>44652</v>
      </c>
      <c r="H33">
        <v>9</v>
      </c>
    </row>
    <row r="34" spans="1:8" x14ac:dyDescent="0.25">
      <c r="A34" t="s">
        <v>82</v>
      </c>
      <c r="B34" s="5">
        <v>6.14869285208436</v>
      </c>
      <c r="C34" s="5">
        <v>1.61860718656277</v>
      </c>
      <c r="D34" s="5">
        <v>3.91647784344371</v>
      </c>
      <c r="E34" s="5">
        <v>9.0970938810724409</v>
      </c>
      <c r="F34" s="2">
        <v>43922</v>
      </c>
      <c r="G34" s="2">
        <v>44652</v>
      </c>
      <c r="H34">
        <v>9</v>
      </c>
    </row>
    <row r="35" spans="1:8" x14ac:dyDescent="0.25">
      <c r="A35" t="s">
        <v>83</v>
      </c>
      <c r="B35" s="5">
        <v>-4.9186460434952197</v>
      </c>
      <c r="C35" s="5">
        <v>3.31560674505881</v>
      </c>
      <c r="D35" s="5">
        <v>-9.7006859739285805</v>
      </c>
      <c r="E35" s="5">
        <v>0.105568037246569</v>
      </c>
      <c r="F35" s="2">
        <v>43922</v>
      </c>
      <c r="G35" s="2">
        <v>44652</v>
      </c>
      <c r="H35">
        <v>9</v>
      </c>
    </row>
    <row r="36" spans="1:8" x14ac:dyDescent="0.25">
      <c r="A36" t="s">
        <v>85</v>
      </c>
      <c r="B36" s="5">
        <v>11.2576939299529</v>
      </c>
      <c r="C36" s="5">
        <v>9.5885039087408099</v>
      </c>
      <c r="D36" s="5">
        <v>-2.6781720161377498</v>
      </c>
      <c r="E36" s="5">
        <v>22.075305375035899</v>
      </c>
      <c r="F36" s="2">
        <v>43922</v>
      </c>
      <c r="G36" s="2">
        <v>44652</v>
      </c>
      <c r="H36">
        <v>9</v>
      </c>
    </row>
    <row r="37" spans="1:8" x14ac:dyDescent="0.25">
      <c r="A37" t="s">
        <v>86</v>
      </c>
      <c r="B37" s="5">
        <v>2.6452084583907798</v>
      </c>
      <c r="C37" s="5">
        <v>2.61369612821243</v>
      </c>
      <c r="D37" s="5">
        <v>-0.32372735965468302</v>
      </c>
      <c r="E37" s="5">
        <v>4.5992213938781497</v>
      </c>
      <c r="F37" s="2">
        <v>43922</v>
      </c>
      <c r="G37" s="2">
        <v>44105</v>
      </c>
      <c r="H37">
        <v>3</v>
      </c>
    </row>
    <row r="38" spans="1:8" x14ac:dyDescent="0.25">
      <c r="A38" t="s">
        <v>91</v>
      </c>
      <c r="B38" s="5">
        <v>-0.48241203584485798</v>
      </c>
      <c r="C38" s="5">
        <v>3.2077620273935099</v>
      </c>
      <c r="D38" s="5">
        <v>-4.731689685349</v>
      </c>
      <c r="E38" s="5">
        <v>3.8988746844200901</v>
      </c>
      <c r="F38" s="2">
        <v>43922</v>
      </c>
      <c r="G38" s="2">
        <v>44652</v>
      </c>
      <c r="H38">
        <v>9</v>
      </c>
    </row>
    <row r="39" spans="1:8" x14ac:dyDescent="0.25">
      <c r="A39" t="s">
        <v>92</v>
      </c>
      <c r="B39" s="5">
        <v>-1.1987138223610001</v>
      </c>
      <c r="C39" s="5">
        <v>0.56832552163037098</v>
      </c>
      <c r="D39" s="5">
        <v>-1.9192235439452601</v>
      </c>
      <c r="E39" s="5">
        <v>-4.7061247255832999E-3</v>
      </c>
      <c r="F39" s="2">
        <v>43922</v>
      </c>
      <c r="G39" s="2">
        <v>44652</v>
      </c>
      <c r="H39">
        <v>9</v>
      </c>
    </row>
    <row r="40" spans="1:8" x14ac:dyDescent="0.25">
      <c r="A40" t="s">
        <v>94</v>
      </c>
      <c r="B40" s="5">
        <v>4.0369498164229496</v>
      </c>
      <c r="C40" s="5">
        <v>3.02965472803765</v>
      </c>
      <c r="D40" s="5">
        <v>1.17028628776277</v>
      </c>
      <c r="E40" s="5">
        <v>9.0098060942692193</v>
      </c>
      <c r="F40" s="2">
        <v>43922</v>
      </c>
      <c r="G40" s="2">
        <v>44378</v>
      </c>
      <c r="H40">
        <v>6</v>
      </c>
    </row>
    <row r="41" spans="1:8" x14ac:dyDescent="0.25">
      <c r="A41" t="s">
        <v>96</v>
      </c>
      <c r="B41" s="5">
        <v>-1.6901511349862599</v>
      </c>
      <c r="C41" s="5">
        <v>4.46941233737462</v>
      </c>
      <c r="D41" s="5">
        <v>-9.0270892820555808</v>
      </c>
      <c r="E41" s="5">
        <v>5.1138733920353499</v>
      </c>
      <c r="F41" s="2">
        <v>43922</v>
      </c>
      <c r="G41" s="2">
        <v>44652</v>
      </c>
      <c r="H41">
        <v>9</v>
      </c>
    </row>
    <row r="42" spans="1:8" x14ac:dyDescent="0.25">
      <c r="A42" t="s">
        <v>97</v>
      </c>
      <c r="B42" s="5">
        <v>3.9206027737419098</v>
      </c>
      <c r="C42" s="5">
        <v>4.0599400228959999</v>
      </c>
      <c r="D42" s="5">
        <v>-1.1648264497265099</v>
      </c>
      <c r="E42" s="5">
        <v>10.6632244602415</v>
      </c>
      <c r="F42" s="2">
        <v>43922</v>
      </c>
      <c r="G42" s="2">
        <v>44652</v>
      </c>
      <c r="H42">
        <v>9</v>
      </c>
    </row>
    <row r="43" spans="1:8" x14ac:dyDescent="0.25">
      <c r="A43" t="s">
        <v>98</v>
      </c>
      <c r="B43" s="5">
        <v>2.5589921487931999</v>
      </c>
      <c r="C43" s="5">
        <v>2.3479657638011302</v>
      </c>
      <c r="D43" s="5">
        <v>-1.1913894220643999</v>
      </c>
      <c r="E43" s="5">
        <v>5.7997505082179703</v>
      </c>
      <c r="F43" s="2">
        <v>43922</v>
      </c>
      <c r="G43" s="2">
        <v>44652</v>
      </c>
      <c r="H43">
        <v>9</v>
      </c>
    </row>
    <row r="44" spans="1:8" x14ac:dyDescent="0.25">
      <c r="A44" t="s">
        <v>99</v>
      </c>
      <c r="B44" s="5">
        <v>4.5663429623204603</v>
      </c>
      <c r="C44" s="5">
        <v>1.7863912289622501</v>
      </c>
      <c r="D44" s="5">
        <v>1.7283701429882601</v>
      </c>
      <c r="E44" s="5">
        <v>7.7834943956623102</v>
      </c>
      <c r="F44" s="2">
        <v>43922</v>
      </c>
      <c r="G44" s="2">
        <v>44652</v>
      </c>
      <c r="H44">
        <v>9</v>
      </c>
    </row>
    <row r="45" spans="1:8" x14ac:dyDescent="0.25">
      <c r="A45" t="s">
        <v>100</v>
      </c>
      <c r="B45" s="5">
        <v>0.77904856793323596</v>
      </c>
      <c r="C45" s="5">
        <v>0.47889526809596999</v>
      </c>
      <c r="D45" s="5">
        <v>-7.8411196149552206E-2</v>
      </c>
      <c r="E45" s="5">
        <v>1.26083136028233</v>
      </c>
      <c r="F45" s="2">
        <v>43922</v>
      </c>
      <c r="G45" s="2">
        <v>44652</v>
      </c>
      <c r="H45">
        <v>9</v>
      </c>
    </row>
    <row r="46" spans="1:8" x14ac:dyDescent="0.25">
      <c r="A46" t="s">
        <v>101</v>
      </c>
      <c r="B46" s="5">
        <v>-1.54919575813921</v>
      </c>
      <c r="C46" s="5">
        <v>1.45769288103754</v>
      </c>
      <c r="D46" s="5">
        <v>-3.0221489674366899</v>
      </c>
      <c r="E46" s="5">
        <v>-0.15319258589250001</v>
      </c>
      <c r="F46" s="2">
        <v>43922</v>
      </c>
      <c r="G46" s="2">
        <v>44197</v>
      </c>
      <c r="H46">
        <v>4</v>
      </c>
    </row>
    <row r="47" spans="1:8" x14ac:dyDescent="0.25">
      <c r="A47" t="s">
        <v>103</v>
      </c>
      <c r="B47" s="5">
        <v>4.9038457613808104</v>
      </c>
      <c r="C47" s="5">
        <v>1.53153490233224</v>
      </c>
      <c r="D47" s="5">
        <v>2.1081324182107202</v>
      </c>
      <c r="E47" s="5">
        <v>6.5392581476395204</v>
      </c>
      <c r="F47" s="2">
        <v>43922</v>
      </c>
      <c r="G47" s="2">
        <v>44652</v>
      </c>
      <c r="H47">
        <v>9</v>
      </c>
    </row>
    <row r="48" spans="1:8" x14ac:dyDescent="0.25">
      <c r="A48" t="s">
        <v>104</v>
      </c>
      <c r="B48" s="5">
        <v>5.3379297661358001</v>
      </c>
      <c r="C48" s="5">
        <v>4.8003097319720096</v>
      </c>
      <c r="D48" s="5">
        <v>-6.3060722424264002</v>
      </c>
      <c r="E48" s="5">
        <v>9.0264586104480404</v>
      </c>
      <c r="F48" s="2">
        <v>43922</v>
      </c>
      <c r="G48" s="2">
        <v>44652</v>
      </c>
      <c r="H48">
        <v>9</v>
      </c>
    </row>
    <row r="49" spans="1:8" x14ac:dyDescent="0.25">
      <c r="A49" t="s">
        <v>107</v>
      </c>
      <c r="B49" s="5">
        <v>-3.7650827694943501</v>
      </c>
      <c r="C49" s="5">
        <v>2.3457029525509698</v>
      </c>
      <c r="D49" s="5">
        <v>-7.42690920125548</v>
      </c>
      <c r="E49" s="5">
        <v>-0.51156727036924998</v>
      </c>
      <c r="F49" s="2">
        <v>43922</v>
      </c>
      <c r="G49" s="2">
        <v>44652</v>
      </c>
      <c r="H49">
        <v>9</v>
      </c>
    </row>
    <row r="50" spans="1:8" x14ac:dyDescent="0.25">
      <c r="A50" t="s">
        <v>109</v>
      </c>
      <c r="B50" s="5">
        <v>-3.4542278873939698</v>
      </c>
      <c r="C50" s="5">
        <v>2.47832907381932</v>
      </c>
      <c r="D50" s="5">
        <v>-7.1828613245278099</v>
      </c>
      <c r="E50" s="5">
        <v>-0.54402372454512005</v>
      </c>
      <c r="F50" s="2">
        <v>43922</v>
      </c>
      <c r="G50" s="2">
        <v>44652</v>
      </c>
      <c r="H50">
        <v>9</v>
      </c>
    </row>
    <row r="51" spans="1:8" x14ac:dyDescent="0.25">
      <c r="A51" t="s">
        <v>111</v>
      </c>
      <c r="B51" s="5">
        <v>-3.6485684049252001</v>
      </c>
      <c r="C51" s="5">
        <v>0.446072923954282</v>
      </c>
      <c r="D51" s="5">
        <v>-4.5680601184779004</v>
      </c>
      <c r="E51" s="5">
        <v>-3.1020030778035301</v>
      </c>
      <c r="F51" s="2">
        <v>43922</v>
      </c>
      <c r="G51" s="2">
        <v>44652</v>
      </c>
      <c r="H51">
        <v>9</v>
      </c>
    </row>
    <row r="52" spans="1:8" x14ac:dyDescent="0.25">
      <c r="A52" t="s">
        <v>115</v>
      </c>
      <c r="B52" s="5">
        <v>1.38986014936895</v>
      </c>
      <c r="C52" s="5">
        <v>5.1624627798018201</v>
      </c>
      <c r="D52" s="5">
        <v>-5.6455264116554602</v>
      </c>
      <c r="E52" s="5">
        <v>8.7595149772733798</v>
      </c>
      <c r="F52" s="2">
        <v>43922</v>
      </c>
      <c r="G52" s="2">
        <v>44470</v>
      </c>
      <c r="H52">
        <v>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C1A57-388B-45EB-8910-6AE6B3F04D40}">
  <dimension ref="A1:G71"/>
  <sheetViews>
    <sheetView workbookViewId="0">
      <selection activeCell="G2" sqref="G2"/>
    </sheetView>
  </sheetViews>
  <sheetFormatPr defaultRowHeight="15" x14ac:dyDescent="0.25"/>
  <cols>
    <col min="1" max="1" width="20.28515625" customWidth="1"/>
    <col min="2" max="2" width="13.5703125" customWidth="1"/>
    <col min="3" max="3" width="13.140625" style="5" customWidth="1"/>
    <col min="4" max="4" width="16" style="5" customWidth="1"/>
    <col min="5" max="7" width="10.5703125" bestFit="1" customWidth="1"/>
  </cols>
  <sheetData>
    <row r="1" spans="1:7" x14ac:dyDescent="0.25">
      <c r="A1" s="1" t="s">
        <v>0</v>
      </c>
      <c r="B1" s="3" t="s">
        <v>116</v>
      </c>
      <c r="C1" s="4" t="s">
        <v>117</v>
      </c>
      <c r="D1" s="4" t="s">
        <v>118</v>
      </c>
      <c r="E1" s="3" t="s">
        <v>119</v>
      </c>
      <c r="F1" s="3" t="s">
        <v>120</v>
      </c>
      <c r="G1" s="3" t="s">
        <v>121</v>
      </c>
    </row>
    <row r="2" spans="1:7" x14ac:dyDescent="0.25">
      <c r="A2" t="s">
        <v>8</v>
      </c>
      <c r="B2">
        <f>VLOOKUP($A2,'data-stats-full'!$A$2:$H$71,2)</f>
        <v>-0.60780000000000001</v>
      </c>
      <c r="C2" s="5">
        <f>VLOOKUP($A2,'data-pre-covid'!$A$2:$H$71,2)</f>
        <v>-0.69504933733222596</v>
      </c>
      <c r="D2" s="5">
        <f>VLOOKUP(A2,'data-post-covid'!$A$2:$H$71,2)</f>
        <v>0.75876527000983196</v>
      </c>
      <c r="E2" s="5">
        <f>VLOOKUP($A2,'data-stats-full'!$A$2:$H$71,3)</f>
        <v>3.8786</v>
      </c>
      <c r="F2" s="5">
        <f>VLOOKUP($A2,'data-pre-covid'!$A$2:$H$71,3)</f>
        <v>3.9709842844629399</v>
      </c>
      <c r="G2" s="5">
        <f>VLOOKUP(A2,'data-post-covid'!$A$2:$H$71,3)</f>
        <v>1.4143003645759</v>
      </c>
    </row>
    <row r="3" spans="1:7" x14ac:dyDescent="0.25">
      <c r="A3" t="s">
        <v>11</v>
      </c>
      <c r="B3">
        <f>VLOOKUP(A3,'data-stats-full'!A$2:H$71,2)</f>
        <v>-11.028499999999999</v>
      </c>
      <c r="C3" s="5">
        <f>VLOOKUP(A3,'data-pre-covid'!A$2:H$71,2)</f>
        <v>-11.114582635857101</v>
      </c>
      <c r="D3" s="5">
        <f>VLOOKUP(A3,'data-post-covid'!A$2:H$71,2)</f>
        <v>-6.5088801295020096</v>
      </c>
      <c r="E3" s="5">
        <f>VLOOKUP($A3,'data-stats-full'!$A$2:$H$71,3)</f>
        <v>9.2498000000000005</v>
      </c>
      <c r="F3" s="5">
        <f>VLOOKUP($A3,'data-pre-covid'!$A$2:$H$71,3)</f>
        <v>9.31683405037721</v>
      </c>
      <c r="G3" s="5">
        <f>VLOOKUP(A3,'data-post-covid'!$A$2:$H$71,3)</f>
        <v>4.15810651255916E-2</v>
      </c>
    </row>
    <row r="4" spans="1:7" x14ac:dyDescent="0.25">
      <c r="A4" t="s">
        <v>14</v>
      </c>
      <c r="B4">
        <f>VLOOKUP(A4,'data-stats-full'!A$2:H$71,2)</f>
        <v>-2.9832999999999998</v>
      </c>
      <c r="C4" s="5">
        <f>VLOOKUP(A4,'data-pre-covid'!A$2:H$71,2)</f>
        <v>-3.19411588223854</v>
      </c>
      <c r="D4" s="5">
        <f>VLOOKUP(A4,'data-post-covid'!A$2:H$71,2)</f>
        <v>2.7088618453345301</v>
      </c>
      <c r="E4" s="5">
        <f>VLOOKUP($A4,'data-stats-full'!$A$2:$H$71,3)</f>
        <v>2.2412000000000001</v>
      </c>
      <c r="F4" s="5">
        <f>VLOOKUP($A4,'data-pre-covid'!$A$2:$H$71,3)</f>
        <v>1.9797441159246001</v>
      </c>
      <c r="G4" s="5">
        <f>VLOOKUP(A4,'data-post-covid'!$A$2:$H$71,3)</f>
        <v>1.11189032633324</v>
      </c>
    </row>
    <row r="5" spans="1:7" x14ac:dyDescent="0.25">
      <c r="A5" t="s">
        <v>16</v>
      </c>
      <c r="B5">
        <f>VLOOKUP(A5,'data-stats-full'!A$2:H$71,2)</f>
        <v>6.6100000000000006E-2</v>
      </c>
      <c r="C5" s="5">
        <f>VLOOKUP(A5,'data-pre-covid'!A$2:H$71,2)</f>
        <v>1.9221491066581199E-2</v>
      </c>
      <c r="D5" s="5">
        <f>VLOOKUP(A5,'data-post-covid'!A$2:H$71,2)</f>
        <v>1.11300857254981</v>
      </c>
      <c r="E5" s="5">
        <f>VLOOKUP($A5,'data-stats-full'!$A$2:$H$71,3)</f>
        <v>2.3414000000000001</v>
      </c>
      <c r="F5" s="5">
        <f>VLOOKUP($A5,'data-pre-covid'!$A$2:$H$71,3)</f>
        <v>2.3674701210125901</v>
      </c>
      <c r="G5" s="5">
        <f>VLOOKUP(A5,'data-post-covid'!$A$2:$H$71,3)</f>
        <v>1.34431761733921</v>
      </c>
    </row>
    <row r="6" spans="1:7" x14ac:dyDescent="0.25">
      <c r="A6" t="s">
        <v>18</v>
      </c>
      <c r="B6">
        <f>VLOOKUP(A6,'data-stats-full'!A$2:H$71,2)</f>
        <v>-4.9017999999999997</v>
      </c>
      <c r="C6" s="5">
        <f>VLOOKUP(A6,'data-pre-covid'!A$2:H$71,2)</f>
        <v>-4.9017853290748699</v>
      </c>
      <c r="E6" s="5">
        <f>VLOOKUP($A6,'data-stats-full'!$A$2:$H$71,3)</f>
        <v>4.8075999999999999</v>
      </c>
      <c r="F6" s="5">
        <f>VLOOKUP($A6,'data-pre-covid'!$A$2:$H$71,3)</f>
        <v>4.8075973138296897</v>
      </c>
      <c r="G6" s="5"/>
    </row>
    <row r="7" spans="1:7" x14ac:dyDescent="0.25">
      <c r="A7" t="s">
        <v>21</v>
      </c>
      <c r="B7">
        <f>VLOOKUP(A7,'data-stats-full'!A$2:H$71,2)</f>
        <v>1.9516</v>
      </c>
      <c r="C7" s="5">
        <f>VLOOKUP(A7,'data-pre-covid'!A$2:H$71,2)</f>
        <v>2.17324795890949</v>
      </c>
      <c r="D7" s="5">
        <f>VLOOKUP(A7,'data-post-covid'!A$2:H$71,2)</f>
        <v>-0.53571347119998003</v>
      </c>
      <c r="E7" s="5">
        <f>VLOOKUP($A7,'data-stats-full'!$A$2:$H$71,3)</f>
        <v>2.9958</v>
      </c>
      <c r="F7" s="5">
        <f>VLOOKUP($A7,'data-pre-covid'!$A$2:$H$71,3)</f>
        <v>2.8951961249486802</v>
      </c>
      <c r="G7" s="5">
        <f>VLOOKUP(A7,'data-post-covid'!$A$2:$H$71,3)</f>
        <v>3.1497382733893802</v>
      </c>
    </row>
    <row r="8" spans="1:7" x14ac:dyDescent="0.25">
      <c r="A8" t="s">
        <v>23</v>
      </c>
      <c r="B8">
        <f>VLOOKUP(A8,'data-stats-full'!A$2:H$71,2)</f>
        <v>-2.0648</v>
      </c>
      <c r="C8" s="5">
        <f>VLOOKUP(A8,'data-pre-covid'!A$2:H$71,2)</f>
        <v>-2.06484628547673</v>
      </c>
      <c r="E8" s="5">
        <f>VLOOKUP($A8,'data-stats-full'!$A$2:$H$71,3)</f>
        <v>6.8536000000000001</v>
      </c>
      <c r="F8" s="5">
        <f>VLOOKUP($A8,'data-pre-covid'!$A$2:$H$71,3)</f>
        <v>6.8535892445761997</v>
      </c>
    </row>
    <row r="9" spans="1:7" x14ac:dyDescent="0.25">
      <c r="A9" t="s">
        <v>25</v>
      </c>
      <c r="B9">
        <f>VLOOKUP(A9,'data-stats-full'!A$2:H$71,2)</f>
        <v>-1.9575</v>
      </c>
      <c r="C9" s="5">
        <f>VLOOKUP(A9,'data-pre-covid'!A$2:H$71,2)</f>
        <v>-1.9862445559647901</v>
      </c>
      <c r="D9" s="5">
        <f>VLOOKUP(A9,'data-post-covid'!A$2:H$71,2)</f>
        <v>-1.4183376715990801</v>
      </c>
      <c r="E9" s="5">
        <f>VLOOKUP($A9,'data-stats-full'!$A$2:$H$71,3)</f>
        <v>2.0947</v>
      </c>
      <c r="F9" s="5">
        <f>VLOOKUP($A9,'data-pre-covid'!$A$2:$H$71,3)</f>
        <v>2.1290470721867698</v>
      </c>
      <c r="G9" s="5">
        <f>VLOOKUP(A9,'data-post-covid'!$A$2:$H$71,3)</f>
        <v>1.24369582713925</v>
      </c>
    </row>
    <row r="10" spans="1:7" x14ac:dyDescent="0.25">
      <c r="A10" t="s">
        <v>27</v>
      </c>
      <c r="B10">
        <f>VLOOKUP(A10,'data-stats-full'!A$2:H$71,2)</f>
        <v>-3.8801000000000001</v>
      </c>
      <c r="C10" s="5">
        <f>VLOOKUP(A10,'data-pre-covid'!A$2:H$71,2)</f>
        <v>-3.8800782608702198</v>
      </c>
      <c r="E10" s="5">
        <f>VLOOKUP($A10,'data-stats-full'!$A$2:$H$71,3)</f>
        <v>7.9808000000000003</v>
      </c>
      <c r="F10" s="5">
        <f>VLOOKUP($A10,'data-pre-covid'!$A$2:$H$71,3)</f>
        <v>7.9808251041180496</v>
      </c>
    </row>
    <row r="11" spans="1:7" x14ac:dyDescent="0.25">
      <c r="A11" t="s">
        <v>28</v>
      </c>
      <c r="B11">
        <f>VLOOKUP(A11,'data-stats-full'!A$2:H$71,2)</f>
        <v>-8.1478000000000002</v>
      </c>
      <c r="C11" s="5">
        <f>VLOOKUP(A11,'data-pre-covid'!A$2:H$71,2)</f>
        <v>-6.7802977532096698</v>
      </c>
      <c r="D11" s="5">
        <f>VLOOKUP(A11,'data-post-covid'!A$2:H$71,2)</f>
        <v>-28.660891295034101</v>
      </c>
      <c r="E11" s="5">
        <f>VLOOKUP($A11,'data-stats-full'!$A$2:$H$71,3)</f>
        <v>8.5253999999999994</v>
      </c>
      <c r="F11" s="5">
        <f>VLOOKUP($A11,'data-pre-covid'!$A$2:$H$71,3)</f>
        <v>3.4121349940491701</v>
      </c>
      <c r="G11" s="5">
        <f>VLOOKUP(A11,'data-post-covid'!$A$2:$H$71,3)</f>
        <v>24.883366393630499</v>
      </c>
    </row>
    <row r="12" spans="1:7" x14ac:dyDescent="0.25">
      <c r="A12" t="s">
        <v>30</v>
      </c>
      <c r="B12">
        <f>VLOOKUP(A12,'data-stats-full'!A$2:H$71,2)</f>
        <v>-1.7541</v>
      </c>
      <c r="C12" s="5">
        <f>VLOOKUP(A12,'data-pre-covid'!A$2:H$71,2)</f>
        <v>-1.80829780723633</v>
      </c>
      <c r="D12" s="5">
        <f>VLOOKUP(A12,'data-post-covid'!A$2:H$71,2)</f>
        <v>-0.32747165025089903</v>
      </c>
      <c r="E12" s="5">
        <f>VLOOKUP($A12,'data-stats-full'!$A$2:$H$71,3)</f>
        <v>1.9548000000000001</v>
      </c>
      <c r="F12" s="5">
        <f>VLOOKUP($A12,'data-pre-covid'!$A$2:$H$71,3)</f>
        <v>1.9657787962092901</v>
      </c>
      <c r="G12" s="5">
        <f>VLOOKUP(A12,'data-post-covid'!$A$2:$H$71,3)</f>
        <v>0.805488989953976</v>
      </c>
    </row>
    <row r="13" spans="1:7" x14ac:dyDescent="0.25">
      <c r="A13" t="s">
        <v>32</v>
      </c>
      <c r="B13">
        <f>VLOOKUP(A13,'data-stats-full'!A$2:H$71,2)</f>
        <v>-2.1435</v>
      </c>
      <c r="C13" s="5">
        <f>VLOOKUP(A13,'data-pre-covid'!A$2:H$71,2)</f>
        <v>-1.82998121109839</v>
      </c>
      <c r="D13" s="5">
        <f>VLOOKUP(A13,'data-post-covid'!A$2:H$71,2)</f>
        <v>-5.8112747831582299</v>
      </c>
      <c r="E13" s="5">
        <f>VLOOKUP($A13,'data-stats-full'!$A$2:$H$71,3)</f>
        <v>3.4649000000000001</v>
      </c>
      <c r="F13" s="5">
        <f>VLOOKUP($A13,'data-pre-covid'!$A$2:$H$71,3)</f>
        <v>3.2183372062664999</v>
      </c>
      <c r="G13" s="5">
        <f>VLOOKUP(A13,'data-post-covid'!$A$2:$H$71,3)</f>
        <v>4.2836312970510404</v>
      </c>
    </row>
    <row r="14" spans="1:7" x14ac:dyDescent="0.25">
      <c r="A14" t="s">
        <v>35</v>
      </c>
      <c r="B14">
        <f>VLOOKUP(A14,'data-stats-full'!A$2:H$71,2)</f>
        <v>2.84</v>
      </c>
      <c r="C14" s="5">
        <f>VLOOKUP(A14,'data-pre-covid'!A$2:H$71,2)</f>
        <v>2.8940500360355599</v>
      </c>
      <c r="D14" s="5">
        <f>VLOOKUP(A14,'data-post-covid'!A$2:H$71,2)</f>
        <v>2.1367095871687001</v>
      </c>
      <c r="E14" s="5">
        <f>VLOOKUP($A14,'data-stats-full'!$A$2:$H$71,3)</f>
        <v>2.7315</v>
      </c>
      <c r="F14" s="5">
        <f>VLOOKUP($A14,'data-pre-covid'!$A$2:$H$71,3)</f>
        <v>2.8240425816127002</v>
      </c>
      <c r="G14" s="5">
        <f>VLOOKUP(A14,'data-post-covid'!$A$2:$H$71,3)</f>
        <v>0.58277705459585405</v>
      </c>
    </row>
    <row r="15" spans="1:7" x14ac:dyDescent="0.25">
      <c r="A15" t="s">
        <v>36</v>
      </c>
      <c r="B15">
        <f>VLOOKUP(A15,'data-stats-full'!A$2:H$71,2)</f>
        <v>-3.0628000000000002</v>
      </c>
      <c r="C15" s="5">
        <f>VLOOKUP(A15,'data-pre-covid'!A$2:H$71,2)</f>
        <v>-2.8776556373109199</v>
      </c>
      <c r="D15" s="5">
        <f>VLOOKUP(A15,'data-post-covid'!A$2:H$71,2)</f>
        <v>-5.0586931752558399</v>
      </c>
      <c r="E15" s="5">
        <f>VLOOKUP($A15,'data-stats-full'!$A$2:$H$71,3)</f>
        <v>2.0571999999999999</v>
      </c>
      <c r="F15" s="5">
        <f>VLOOKUP($A15,'data-pre-covid'!$A$2:$H$71,3)</f>
        <v>2.0178996983699</v>
      </c>
      <c r="G15" s="5">
        <f>VLOOKUP(A15,'data-post-covid'!$A$2:$H$71,3)</f>
        <v>1.3353088081097999</v>
      </c>
    </row>
    <row r="16" spans="1:7" x14ac:dyDescent="0.25">
      <c r="A16" t="s">
        <v>37</v>
      </c>
      <c r="B16">
        <f>VLOOKUP(A16,'data-stats-full'!A$2:H$71,2)</f>
        <v>-3.9853999999999998</v>
      </c>
      <c r="C16" s="5">
        <f>VLOOKUP(A16,'data-pre-covid'!A$2:H$71,2)</f>
        <v>-4.10388219277581</v>
      </c>
      <c r="D16" s="5">
        <f>VLOOKUP(A16,'data-post-covid'!A$2:H$71,2)</f>
        <v>-2.8668432067607101</v>
      </c>
      <c r="E16" s="5">
        <f>VLOOKUP($A16,'data-stats-full'!$A$2:$H$71,3)</f>
        <v>1.9537</v>
      </c>
      <c r="F16" s="5">
        <f>VLOOKUP($A16,'data-pre-covid'!$A$2:$H$71,3)</f>
        <v>1.9632745168625301</v>
      </c>
      <c r="G16" s="5">
        <f>VLOOKUP(A16,'data-post-covid'!$A$2:$H$71,3)</f>
        <v>1.5303895523009401</v>
      </c>
    </row>
    <row r="17" spans="1:7" x14ac:dyDescent="0.25">
      <c r="A17" t="s">
        <v>39</v>
      </c>
      <c r="B17">
        <f>VLOOKUP(A17,'data-stats-full'!A$2:H$71,2)</f>
        <v>-3.6318000000000001</v>
      </c>
      <c r="C17" s="5">
        <f>VLOOKUP(A17,'data-pre-covid'!A$2:H$71,2)</f>
        <v>-3.63180129841039</v>
      </c>
      <c r="E17" s="5">
        <f>VLOOKUP($A17,'data-stats-full'!$A$2:$H$71,3)</f>
        <v>4.5343</v>
      </c>
      <c r="F17" s="5">
        <f>VLOOKUP($A17,'data-pre-covid'!$A$2:$H$71,3)</f>
        <v>4.5342626379990598</v>
      </c>
    </row>
    <row r="18" spans="1:7" x14ac:dyDescent="0.25">
      <c r="A18" t="s">
        <v>41</v>
      </c>
      <c r="B18">
        <f>VLOOKUP(A18,'data-stats-full'!A$2:H$71,2)</f>
        <v>-2.0242</v>
      </c>
      <c r="C18" s="5">
        <f>VLOOKUP(A18,'data-pre-covid'!A$2:H$71,2)</f>
        <v>-2.1344147869430898</v>
      </c>
      <c r="D18" s="5">
        <f>VLOOKUP(A18,'data-post-covid'!A$2:H$71,2)</f>
        <v>-0.688849056047527</v>
      </c>
      <c r="E18" s="5">
        <f>VLOOKUP($A18,'data-stats-full'!$A$2:$H$71,3)</f>
        <v>2.8441000000000001</v>
      </c>
      <c r="F18" s="5">
        <f>VLOOKUP($A18,'data-pre-covid'!$A$2:$H$71,3)</f>
        <v>2.7608238009395598</v>
      </c>
      <c r="G18" s="5">
        <f>VLOOKUP(A18,'data-post-covid'!$A$2:$H$71,3)</f>
        <v>3.6377401787695298</v>
      </c>
    </row>
    <row r="19" spans="1:7" x14ac:dyDescent="0.25">
      <c r="A19" t="s">
        <v>43</v>
      </c>
      <c r="B19">
        <f>VLOOKUP(A19,'data-stats-full'!A$2:H$71,2)</f>
        <v>2.1903999999999999</v>
      </c>
      <c r="C19" s="5">
        <f>VLOOKUP(A19,'data-pre-covid'!A$2:H$71,2)</f>
        <v>1.8230976333575599</v>
      </c>
      <c r="D19" s="5">
        <f>VLOOKUP(A19,'data-post-covid'!A$2:H$71,2)</f>
        <v>9.2509038602235893</v>
      </c>
      <c r="E19" s="5">
        <f>VLOOKUP($A19,'data-stats-full'!$A$2:$H$71,3)</f>
        <v>4.4002999999999997</v>
      </c>
      <c r="F19" s="5">
        <f>VLOOKUP($A19,'data-pre-covid'!$A$2:$H$71,3)</f>
        <v>4.1781846549455102</v>
      </c>
      <c r="G19" s="5">
        <f>VLOOKUP(A19,'data-post-covid'!$A$2:$H$71,3)</f>
        <v>1.93456553274826</v>
      </c>
    </row>
    <row r="20" spans="1:7" x14ac:dyDescent="0.25">
      <c r="A20" t="s">
        <v>45</v>
      </c>
      <c r="B20">
        <f>VLOOKUP(A20,'data-stats-full'!A$2:H$71,2)</f>
        <v>-3.9516</v>
      </c>
      <c r="C20" s="5">
        <f>VLOOKUP(A20,'data-pre-covid'!A$2:H$71,2)</f>
        <v>-3.9516190151964499</v>
      </c>
      <c r="E20" s="5">
        <f>VLOOKUP($A20,'data-stats-full'!$A$2:$H$71,3)</f>
        <v>2.6107999999999998</v>
      </c>
      <c r="F20" s="5">
        <f>VLOOKUP($A20,'data-pre-covid'!$A$2:$H$71,3)</f>
        <v>2.6108204429546</v>
      </c>
    </row>
    <row r="21" spans="1:7" x14ac:dyDescent="0.25">
      <c r="A21" t="s">
        <v>46</v>
      </c>
      <c r="B21">
        <f>VLOOKUP(A21,'data-stats-full'!A$2:H$71,2)</f>
        <v>-4.2365000000000004</v>
      </c>
      <c r="C21" s="5">
        <f>VLOOKUP(A21,'data-pre-covid'!A$2:H$71,2)</f>
        <v>-4.48619555694785</v>
      </c>
      <c r="D21" s="5">
        <f>VLOOKUP(A21,'data-post-covid'!A$2:H$71,2)</f>
        <v>-1.2118990008013999</v>
      </c>
      <c r="E21" s="5">
        <f>VLOOKUP($A21,'data-stats-full'!$A$2:$H$71,3)</f>
        <v>6.2123999999999997</v>
      </c>
      <c r="F21" s="5">
        <f>VLOOKUP($A21,'data-pre-covid'!$A$2:$H$71,3)</f>
        <v>6.2341387189538597</v>
      </c>
      <c r="G21" s="5">
        <f>VLOOKUP(A21,'data-post-covid'!$A$2:$H$71,3)</f>
        <v>5.3501477491588396</v>
      </c>
    </row>
    <row r="22" spans="1:7" x14ac:dyDescent="0.25">
      <c r="A22" t="s">
        <v>47</v>
      </c>
      <c r="B22">
        <f>VLOOKUP(A22,'data-stats-full'!A$2:H$71,2)</f>
        <v>0.52710000000000001</v>
      </c>
      <c r="C22" s="5">
        <f>VLOOKUP(A22,'data-pre-covid'!A$2:H$71,2)</f>
        <v>0.55034715712521798</v>
      </c>
      <c r="D22" s="5">
        <f>VLOOKUP(A22,'data-post-covid'!A$2:H$71,2)</f>
        <v>5.9327723837410001E-2</v>
      </c>
      <c r="E22" s="5">
        <f>VLOOKUP($A22,'data-stats-full'!$A$2:$H$71,3)</f>
        <v>3.6156999999999999</v>
      </c>
      <c r="F22" s="5">
        <f>VLOOKUP($A22,'data-pre-covid'!$A$2:$H$71,3)</f>
        <v>3.6575984018663199</v>
      </c>
      <c r="G22" s="5">
        <f>VLOOKUP(A22,'data-post-covid'!$A$2:$H$71,3)</f>
        <v>2.7558837005482699</v>
      </c>
    </row>
    <row r="23" spans="1:7" x14ac:dyDescent="0.25">
      <c r="A23" t="s">
        <v>49</v>
      </c>
      <c r="B23">
        <f>VLOOKUP(A23,'data-stats-full'!A$2:H$71,2)</f>
        <v>7.9500000000000001E-2</v>
      </c>
      <c r="C23" s="5">
        <f>VLOOKUP(A23,'data-pre-covid'!A$2:H$71,2)</f>
        <v>0.107291068181616</v>
      </c>
      <c r="D23" s="5">
        <f>VLOOKUP(A23,'data-post-covid'!A$2:H$71,2)</f>
        <v>-0.48024891168772899</v>
      </c>
      <c r="E23" s="5">
        <f>VLOOKUP($A23,'data-stats-full'!$A$2:$H$71,3)</f>
        <v>1.2029000000000001</v>
      </c>
      <c r="F23" s="5">
        <f>VLOOKUP($A23,'data-pre-covid'!$A$2:$H$71,3)</f>
        <v>1.18776118624792</v>
      </c>
      <c r="G23" s="5">
        <f>VLOOKUP(A23,'data-post-covid'!$A$2:$H$71,3)</f>
        <v>1.4400202553305099</v>
      </c>
    </row>
    <row r="24" spans="1:7" x14ac:dyDescent="0.25">
      <c r="A24" t="s">
        <v>50</v>
      </c>
      <c r="B24">
        <f>VLOOKUP(A24,'data-stats-full'!A$2:H$71,2)</f>
        <v>-10.0883</v>
      </c>
      <c r="C24" s="5">
        <f>VLOOKUP(A24,'data-pre-covid'!A$2:H$71,2)</f>
        <v>-10.088310787306</v>
      </c>
      <c r="E24" s="5">
        <f>VLOOKUP($A24,'data-stats-full'!$A$2:$H$71,3)</f>
        <v>4.6614000000000004</v>
      </c>
      <c r="F24" s="5">
        <f>VLOOKUP($A24,'data-pre-covid'!$A$2:$H$71,3)</f>
        <v>4.6613868801490099</v>
      </c>
    </row>
    <row r="25" spans="1:7" x14ac:dyDescent="0.25">
      <c r="A25" t="s">
        <v>52</v>
      </c>
      <c r="B25">
        <f>VLOOKUP(A25,'data-stats-full'!A$2:H$71,2)</f>
        <v>2.8142999999999998</v>
      </c>
      <c r="C25" s="5">
        <f>VLOOKUP(A25,'data-pre-covid'!A$2:H$71,2)</f>
        <v>2.6418930919972401</v>
      </c>
      <c r="D25" s="5">
        <f>VLOOKUP(A25,'data-post-covid'!A$2:H$71,2)</f>
        <v>6.5879159056955201</v>
      </c>
      <c r="E25" s="5">
        <f>VLOOKUP($A25,'data-stats-full'!$A$2:$H$71,3)</f>
        <v>3.3961000000000001</v>
      </c>
      <c r="F25" s="5">
        <f>VLOOKUP($A25,'data-pre-covid'!$A$2:$H$71,3)</f>
        <v>3.3533572379652599</v>
      </c>
      <c r="G25" s="5">
        <f>VLOOKUP(A25,'data-post-covid'!$A$2:$H$71,3)</f>
        <v>1.8124481058078801</v>
      </c>
    </row>
    <row r="26" spans="1:7" x14ac:dyDescent="0.25">
      <c r="A26" t="s">
        <v>54</v>
      </c>
      <c r="B26">
        <f>VLOOKUP(A26,'data-stats-full'!A$2:H$71,2)</f>
        <v>-4.8818999999999999</v>
      </c>
      <c r="C26" s="5">
        <f>VLOOKUP(A26,'data-pre-covid'!A$2:H$71,2)</f>
        <v>-4.8011040050571498</v>
      </c>
      <c r="D26" s="5">
        <f>VLOOKUP(A26,'data-post-covid'!A$2:H$71,2)</f>
        <v>-6.4701815183443898</v>
      </c>
      <c r="E26" s="5">
        <f>VLOOKUP($A26,'data-stats-full'!$A$2:$H$71,3)</f>
        <v>3.8953000000000002</v>
      </c>
      <c r="F26" s="5">
        <f>VLOOKUP($A26,'data-pre-covid'!$A$2:$H$71,3)</f>
        <v>3.9533193886186799</v>
      </c>
      <c r="G26" s="5">
        <f>VLOOKUP(A26,'data-post-covid'!$A$2:$H$71,3)</f>
        <v>2.0173850568989198</v>
      </c>
    </row>
    <row r="27" spans="1:7" x14ac:dyDescent="0.25">
      <c r="A27" t="s">
        <v>56</v>
      </c>
      <c r="B27">
        <f>VLOOKUP(A27,'data-stats-full'!A$2:H$71,2)</f>
        <v>-3.5482999999999998</v>
      </c>
      <c r="C27" s="5">
        <f>VLOOKUP(A27,'data-pre-covid'!A$2:H$71,2)</f>
        <v>-3.5482600145641001</v>
      </c>
      <c r="E27" s="5">
        <f>VLOOKUP($A27,'data-stats-full'!$A$2:$H$71,3)</f>
        <v>2.9434999999999998</v>
      </c>
      <c r="F27" s="5">
        <f>VLOOKUP($A27,'data-pre-covid'!$A$2:$H$71,3)</f>
        <v>2.9434831802036201</v>
      </c>
    </row>
    <row r="28" spans="1:7" x14ac:dyDescent="0.25">
      <c r="A28" t="s">
        <v>57</v>
      </c>
      <c r="B28">
        <f>VLOOKUP(A28,'data-stats-full'!A$2:H$71,2)</f>
        <v>6.9040999999999997</v>
      </c>
      <c r="C28" s="5">
        <f>VLOOKUP(A28,'data-pre-covid'!A$2:H$71,2)</f>
        <v>6.9040838405758</v>
      </c>
      <c r="E28" s="5">
        <f>VLOOKUP($A28,'data-stats-full'!$A$2:$H$71,3)</f>
        <v>4.7232000000000003</v>
      </c>
      <c r="F28" s="5">
        <f>VLOOKUP($A28,'data-pre-covid'!$A$2:$H$71,3)</f>
        <v>4.7231726924300199</v>
      </c>
    </row>
    <row r="29" spans="1:7" x14ac:dyDescent="0.25">
      <c r="A29" t="s">
        <v>58</v>
      </c>
      <c r="B29">
        <f>VLOOKUP(A29,'data-stats-full'!A$2:H$71,2)</f>
        <v>-3.2955999999999999</v>
      </c>
      <c r="C29" s="5">
        <f>VLOOKUP(A29,'data-pre-covid'!A$2:H$71,2)</f>
        <v>-3.27808714968902</v>
      </c>
      <c r="D29" s="5">
        <f>VLOOKUP(A29,'data-post-covid'!A$2:H$71,2)</f>
        <v>-3.5329109694273302</v>
      </c>
      <c r="E29" s="5">
        <f>VLOOKUP($A29,'data-stats-full'!$A$2:$H$71,3)</f>
        <v>4.9017999999999997</v>
      </c>
      <c r="F29" s="5">
        <f>VLOOKUP($A29,'data-pre-covid'!$A$2:$H$71,3)</f>
        <v>5.0033311588790799</v>
      </c>
      <c r="G29" s="5">
        <f>VLOOKUP(A29,'data-post-covid'!$A$2:$H$71,3)</f>
        <v>3.4274776936791298</v>
      </c>
    </row>
    <row r="30" spans="1:7" x14ac:dyDescent="0.25">
      <c r="A30" t="s">
        <v>60</v>
      </c>
      <c r="B30">
        <f>VLOOKUP(A30,'data-stats-full'!A$2:H$71,2)</f>
        <v>-3.2482000000000002</v>
      </c>
      <c r="C30" s="5">
        <f>VLOOKUP(A30,'data-pre-covid'!A$2:H$71,2)</f>
        <v>-3.3747652680170299</v>
      </c>
      <c r="D30" s="5">
        <f>VLOOKUP(A30,'data-post-covid'!A$2:H$71,2)</f>
        <v>-0.76010778871338303</v>
      </c>
      <c r="E30" s="5">
        <f>VLOOKUP($A30,'data-stats-full'!$A$2:$H$71,3)</f>
        <v>7.2221000000000002</v>
      </c>
      <c r="F30" s="5">
        <f>VLOOKUP($A30,'data-pre-covid'!$A$2:$H$71,3)</f>
        <v>7.3660198726752899</v>
      </c>
      <c r="G30" s="5">
        <f>VLOOKUP(A30,'data-post-covid'!$A$2:$H$71,3)</f>
        <v>2.2735946809991798</v>
      </c>
    </row>
    <row r="31" spans="1:7" x14ac:dyDescent="0.25">
      <c r="A31" t="s">
        <v>61</v>
      </c>
      <c r="B31">
        <f>VLOOKUP(A31,'data-stats-full'!A$2:H$71,2)</f>
        <v>-1.3005</v>
      </c>
      <c r="C31" s="5">
        <f>VLOOKUP(A31,'data-pre-covid'!A$2:H$71,2)</f>
        <v>-1.3339759436629099</v>
      </c>
      <c r="D31" s="5">
        <f>VLOOKUP(A31,'data-post-covid'!A$2:H$71,2)</f>
        <v>-0.404086375820918</v>
      </c>
      <c r="E31" s="5">
        <f>VLOOKUP($A31,'data-stats-full'!$A$2:$H$71,3)</f>
        <v>1.6258999999999999</v>
      </c>
      <c r="F31" s="5">
        <f>VLOOKUP($A31,'data-pre-covid'!$A$2:$H$71,3)</f>
        <v>1.5926148331758401</v>
      </c>
      <c r="G31" s="5">
        <f>VLOOKUP(A31,'data-post-covid'!$A$2:$H$71,3)</f>
        <v>2.2905742771788602</v>
      </c>
    </row>
    <row r="32" spans="1:7" x14ac:dyDescent="0.25">
      <c r="A32" t="s">
        <v>63</v>
      </c>
      <c r="B32">
        <f>VLOOKUP(A32,'data-stats-full'!A$2:H$71,2)</f>
        <v>-0.83230000000000004</v>
      </c>
      <c r="C32" s="5">
        <f>VLOOKUP(A32,'data-pre-covid'!A$2:H$71,2)</f>
        <v>-0.90719990843403697</v>
      </c>
      <c r="D32" s="5">
        <f>VLOOKUP(A32,'data-post-covid'!A$2:H$71,2)</f>
        <v>0.34434269893730102</v>
      </c>
      <c r="E32" s="5">
        <f>VLOOKUP($A32,'data-stats-full'!$A$2:$H$71,3)</f>
        <v>3.1802999999999999</v>
      </c>
      <c r="F32" s="5">
        <f>VLOOKUP($A32,'data-pre-covid'!$A$2:$H$71,3)</f>
        <v>3.26142149848594</v>
      </c>
      <c r="G32" s="5">
        <f>VLOOKUP(A32,'data-post-covid'!$A$2:$H$71,3)</f>
        <v>0.73738456231711003</v>
      </c>
    </row>
    <row r="33" spans="1:7" x14ac:dyDescent="0.25">
      <c r="A33" t="s">
        <v>65</v>
      </c>
      <c r="B33">
        <f>VLOOKUP(A33,'data-stats-full'!A$2:H$71,2)</f>
        <v>-0.49509999999999998</v>
      </c>
      <c r="C33" s="5">
        <f>VLOOKUP(A33,'data-pre-covid'!A$2:H$71,2)</f>
        <v>-1.3818202280391101</v>
      </c>
      <c r="D33" s="5">
        <f>VLOOKUP(A33,'data-post-covid'!A$2:H$71,2)</f>
        <v>11.426194803481099</v>
      </c>
      <c r="E33" s="5">
        <f>VLOOKUP($A33,'data-stats-full'!$A$2:$H$71,3)</f>
        <v>10.0589</v>
      </c>
      <c r="F33" s="5">
        <f>VLOOKUP($A33,'data-pre-covid'!$A$2:$H$71,3)</f>
        <v>9.7327675781405105</v>
      </c>
      <c r="G33" s="5">
        <f>VLOOKUP(A33,'data-post-covid'!$A$2:$H$71,3)</f>
        <v>6.2347470570610799</v>
      </c>
    </row>
    <row r="34" spans="1:7" x14ac:dyDescent="0.25">
      <c r="A34" t="s">
        <v>67</v>
      </c>
      <c r="B34">
        <f>VLOOKUP(A34,'data-stats-full'!A$2:H$71,2)</f>
        <v>-1.3948</v>
      </c>
      <c r="C34" s="5">
        <f>VLOOKUP(A34,'data-pre-covid'!A$2:H$71,2)</f>
        <v>-1.6720843989369401</v>
      </c>
      <c r="D34" s="5">
        <f>VLOOKUP(A34,'data-post-covid'!A$2:H$71,2)</f>
        <v>4.5520170832619398</v>
      </c>
      <c r="E34" s="5">
        <f>VLOOKUP($A34,'data-stats-full'!$A$2:$H$71,3)</f>
        <v>5.6388999999999996</v>
      </c>
      <c r="F34" s="5">
        <f>VLOOKUP($A34,'data-pre-covid'!$A$2:$H$71,3)</f>
        <v>5.61212237418989</v>
      </c>
      <c r="G34" s="5">
        <f>VLOOKUP(A34,'data-post-covid'!$A$2:$H$71,3)</f>
        <v>1.1611943236472999</v>
      </c>
    </row>
    <row r="35" spans="1:7" x14ac:dyDescent="0.25">
      <c r="A35" t="s">
        <v>69</v>
      </c>
      <c r="B35">
        <f>VLOOKUP(A35,'data-stats-full'!A$2:H$71,2)</f>
        <v>5.16E-2</v>
      </c>
      <c r="C35" s="5">
        <f>VLOOKUP(A35,'data-pre-covid'!A$2:H$71,2)</f>
        <v>-6.4570227460301E-2</v>
      </c>
      <c r="D35" s="5">
        <f>VLOOKUP(A35,'data-post-covid'!A$2:H$71,2)</f>
        <v>2.6469209732969299</v>
      </c>
      <c r="E35" s="5">
        <f>VLOOKUP($A35,'data-stats-full'!$A$2:$H$71,3)</f>
        <v>2.0649000000000002</v>
      </c>
      <c r="F35" s="5">
        <f>VLOOKUP($A35,'data-pre-covid'!$A$2:$H$71,3)</f>
        <v>1.9903509615028101</v>
      </c>
      <c r="G35" s="5">
        <f>VLOOKUP(A35,'data-post-covid'!$A$2:$H$71,3)</f>
        <v>2.1055138849410402</v>
      </c>
    </row>
    <row r="36" spans="1:7" x14ac:dyDescent="0.25">
      <c r="A36" t="s">
        <v>70</v>
      </c>
      <c r="B36">
        <f>VLOOKUP(A36,'data-stats-full'!A$2:H$71,2)</f>
        <v>2.4468999999999999</v>
      </c>
      <c r="C36" s="5">
        <f>VLOOKUP(A36,'data-pre-covid'!A$2:H$71,2)</f>
        <v>2.41506765802602</v>
      </c>
      <c r="D36" s="5">
        <f>VLOOKUP(A36,'data-post-covid'!A$2:H$71,2)</f>
        <v>2.9975720844278699</v>
      </c>
      <c r="E36" s="5">
        <f>VLOOKUP($A36,'data-stats-full'!$A$2:$H$71,3)</f>
        <v>1.3341000000000001</v>
      </c>
      <c r="F36" s="5">
        <f>VLOOKUP($A36,'data-pre-covid'!$A$2:$H$71,3)</f>
        <v>1.33131057552962</v>
      </c>
      <c r="G36" s="5">
        <f>VLOOKUP(A36,'data-post-covid'!$A$2:$H$71,3)</f>
        <v>1.3285943445417301</v>
      </c>
    </row>
    <row r="37" spans="1:7" x14ac:dyDescent="0.25">
      <c r="A37" t="s">
        <v>71</v>
      </c>
      <c r="B37">
        <f>VLOOKUP(A37,'data-stats-full'!A$2:H$71,2)</f>
        <v>-1.6534</v>
      </c>
      <c r="C37" s="5">
        <f>VLOOKUP(A37,'data-pre-covid'!A$2:H$71,2)</f>
        <v>-1.6534286318211699</v>
      </c>
      <c r="E37" s="5">
        <f>VLOOKUP($A37,'data-stats-full'!$A$2:$H$71,3)</f>
        <v>5.1158999999999999</v>
      </c>
      <c r="F37" s="5">
        <f>VLOOKUP($A37,'data-pre-covid'!$A$2:$H$71,3)</f>
        <v>5.1158703227777398</v>
      </c>
    </row>
    <row r="38" spans="1:7" x14ac:dyDescent="0.25">
      <c r="A38" t="s">
        <v>72</v>
      </c>
      <c r="B38">
        <f>VLOOKUP(A38,'data-stats-full'!A$2:H$71,2)</f>
        <v>-9.0634999999999994</v>
      </c>
      <c r="C38" s="5">
        <f>VLOOKUP(A38,'data-pre-covid'!A$2:H$71,2)</f>
        <v>-9.5157056026709199</v>
      </c>
      <c r="D38" s="5">
        <f>VLOOKUP(A38,'data-post-covid'!A$2:H$71,2)</f>
        <v>-2.0221987032205999</v>
      </c>
      <c r="E38" s="5">
        <f>VLOOKUP($A38,'data-stats-full'!$A$2:$H$71,3)</f>
        <v>9.7959999999999994</v>
      </c>
      <c r="F38" s="5">
        <f>VLOOKUP($A38,'data-pre-covid'!$A$2:$H$71,3)</f>
        <v>9.1521585408919304</v>
      </c>
      <c r="G38" s="5">
        <f>VLOOKUP(A38,'data-post-covid'!$A$2:$H$71,3)</f>
        <v>16.431080417059501</v>
      </c>
    </row>
    <row r="39" spans="1:7" x14ac:dyDescent="0.25">
      <c r="A39" t="s">
        <v>73</v>
      </c>
      <c r="B39">
        <f>VLOOKUP(A39,'data-stats-full'!A$2:H$71,2)</f>
        <v>-3.7067000000000001</v>
      </c>
      <c r="C39" s="5">
        <f>VLOOKUP(A39,'data-pre-covid'!A$2:H$71,2)</f>
        <v>-3.8214754538001801</v>
      </c>
      <c r="D39" s="5">
        <f>VLOOKUP(A39,'data-post-covid'!A$2:H$71,2)</f>
        <v>-2.3293114315219898</v>
      </c>
      <c r="E39" s="5">
        <f>VLOOKUP($A39,'data-stats-full'!$A$2:$H$71,3)</f>
        <v>8.1371000000000002</v>
      </c>
      <c r="F39" s="5">
        <f>VLOOKUP($A39,'data-pre-covid'!$A$2:$H$71,3)</f>
        <v>8.3538284305265709</v>
      </c>
      <c r="G39" s="5">
        <f>VLOOKUP(A39,'data-post-covid'!$A$2:$H$71,3)</f>
        <v>4.9371971508327102</v>
      </c>
    </row>
    <row r="40" spans="1:7" x14ac:dyDescent="0.25">
      <c r="A40" t="s">
        <v>74</v>
      </c>
      <c r="B40">
        <f>VLOOKUP(A40,'data-stats-full'!A$2:H$71,2)</f>
        <v>-4.1299000000000001</v>
      </c>
      <c r="C40" s="5">
        <f>VLOOKUP(A40,'data-pre-covid'!A$2:H$71,2)</f>
        <v>-4.6224197994313796</v>
      </c>
      <c r="D40" s="5">
        <f>VLOOKUP(A40,'data-post-covid'!A$2:H$71,2)</f>
        <v>1.8346564037778299</v>
      </c>
      <c r="E40" s="5">
        <f>VLOOKUP($A40,'data-stats-full'!$A$2:$H$71,3)</f>
        <v>5.8552999999999997</v>
      </c>
      <c r="F40" s="5">
        <f>VLOOKUP($A40,'data-pre-covid'!$A$2:$H$71,3)</f>
        <v>5.6688830690238499</v>
      </c>
      <c r="G40" s="5">
        <f>VLOOKUP(A40,'data-post-covid'!$A$2:$H$71,3)</f>
        <v>4.92398123926945</v>
      </c>
    </row>
    <row r="41" spans="1:7" x14ac:dyDescent="0.25">
      <c r="A41" t="s">
        <v>75</v>
      </c>
      <c r="B41">
        <f>VLOOKUP(A41,'data-stats-full'!A$2:H$71,2)</f>
        <v>6.6040000000000001</v>
      </c>
      <c r="C41" s="5">
        <f>VLOOKUP(A41,'data-pre-covid'!A$2:H$71,2)</f>
        <v>6.66440988972015</v>
      </c>
      <c r="D41" s="5">
        <f>VLOOKUP(A41,'data-post-covid'!A$2:H$71,2)</f>
        <v>5.9260223453237701</v>
      </c>
      <c r="E41" s="5">
        <f>VLOOKUP($A41,'data-stats-full'!$A$2:$H$71,3)</f>
        <v>9.0242000000000004</v>
      </c>
      <c r="F41" s="5">
        <f>VLOOKUP($A41,'data-pre-covid'!$A$2:$H$71,3)</f>
        <v>9.0288482849105591</v>
      </c>
      <c r="G41" s="5">
        <f>VLOOKUP(A41,'data-post-covid'!$A$2:$H$71,3)</f>
        <v>9.4869174283355093</v>
      </c>
    </row>
    <row r="42" spans="1:7" x14ac:dyDescent="0.25">
      <c r="A42" t="s">
        <v>76</v>
      </c>
      <c r="B42">
        <f>VLOOKUP(A42,'data-stats-full'!A$2:H$71,2)</f>
        <v>8.5503</v>
      </c>
      <c r="C42" s="5">
        <f>VLOOKUP(A42,'data-pre-covid'!A$2:H$71,2)</f>
        <v>8.5502601331880594</v>
      </c>
      <c r="E42" s="5">
        <f>VLOOKUP($A42,'data-stats-full'!$A$2:$H$71,3)</f>
        <v>4.9181999999999997</v>
      </c>
      <c r="F42" s="5">
        <f>VLOOKUP($A42,'data-pre-covid'!$A$2:$H$71,3)</f>
        <v>4.9182171988037204</v>
      </c>
      <c r="G42" s="5"/>
    </row>
    <row r="43" spans="1:7" x14ac:dyDescent="0.25">
      <c r="A43" t="s">
        <v>77</v>
      </c>
      <c r="B43">
        <f>VLOOKUP(A43,'data-stats-full'!A$2:H$71,2)</f>
        <v>-4.4541000000000004</v>
      </c>
      <c r="C43" s="5">
        <f>VLOOKUP(A43,'data-pre-covid'!A$2:H$71,2)</f>
        <v>-4.4541041184521699</v>
      </c>
      <c r="E43" s="5">
        <f>VLOOKUP($A43,'data-stats-full'!$A$2:$H$71,3)</f>
        <v>4.9180999999999999</v>
      </c>
      <c r="F43" s="5">
        <f>VLOOKUP($A43,'data-pre-covid'!$A$2:$H$71,3)</f>
        <v>4.9180617496686203</v>
      </c>
    </row>
    <row r="44" spans="1:7" x14ac:dyDescent="0.25">
      <c r="A44" t="s">
        <v>79</v>
      </c>
      <c r="B44">
        <f>VLOOKUP(A44,'data-stats-full'!A$2:H$71,2)</f>
        <v>-1.6183000000000001</v>
      </c>
      <c r="C44" s="5">
        <f>VLOOKUP(A44,'data-pre-covid'!A$2:H$71,2)</f>
        <v>-1.7307005006967899</v>
      </c>
      <c r="D44" s="5">
        <f>VLOOKUP(A44,'data-post-covid'!A$2:H$71,2)</f>
        <v>0.443234948853929</v>
      </c>
      <c r="E44" s="5">
        <f>VLOOKUP($A44,'data-stats-full'!$A$2:$H$71,3)</f>
        <v>2.2627000000000002</v>
      </c>
      <c r="F44" s="5">
        <f>VLOOKUP($A44,'data-pre-covid'!$A$2:$H$71,3)</f>
        <v>2.1684253747755</v>
      </c>
      <c r="G44" s="5">
        <f>VLOOKUP(A44,'data-post-covid'!$A$2:$H$71,3)</f>
        <v>3.04586309910498</v>
      </c>
    </row>
    <row r="45" spans="1:7" x14ac:dyDescent="0.25">
      <c r="A45" t="s">
        <v>81</v>
      </c>
      <c r="B45">
        <f>VLOOKUP(A45,'data-stats-full'!A$2:H$71,2)</f>
        <v>-8.5637000000000008</v>
      </c>
      <c r="C45" s="5">
        <f>VLOOKUP(A45,'data-pre-covid'!A$2:H$71,2)</f>
        <v>-8.5636647366371204</v>
      </c>
      <c r="E45" s="5">
        <f>VLOOKUP($A45,'data-stats-full'!$A$2:$H$71,3)</f>
        <v>5.8818999999999999</v>
      </c>
      <c r="F45" s="5">
        <f>VLOOKUP($A45,'data-pre-covid'!$A$2:$H$71,3)</f>
        <v>5.8819086456207899</v>
      </c>
    </row>
    <row r="46" spans="1:7" x14ac:dyDescent="0.25">
      <c r="A46" t="s">
        <v>82</v>
      </c>
      <c r="B46">
        <f>VLOOKUP(A46,'data-stats-full'!A$2:H$71,2)</f>
        <v>4.8163</v>
      </c>
      <c r="C46" s="5">
        <f>VLOOKUP(A46,'data-pre-covid'!A$2:H$71,2)</f>
        <v>4.7469866867335799</v>
      </c>
      <c r="D46" s="5">
        <f>VLOOKUP(A46,'data-post-covid'!A$2:H$71,2)</f>
        <v>6.14869285208436</v>
      </c>
      <c r="E46" s="5">
        <f>VLOOKUP($A46,'data-stats-full'!$A$2:$H$71,3)</f>
        <v>3.2431000000000001</v>
      </c>
      <c r="F46" s="5">
        <f>VLOOKUP($A46,'data-pre-covid'!$A$2:$H$71,3)</f>
        <v>3.2936773205460099</v>
      </c>
      <c r="G46" s="5">
        <f>VLOOKUP(A46,'data-post-covid'!$A$2:$H$71,3)</f>
        <v>1.61860718656277</v>
      </c>
    </row>
    <row r="47" spans="1:7" x14ac:dyDescent="0.25">
      <c r="A47" t="s">
        <v>83</v>
      </c>
      <c r="B47">
        <f>VLOOKUP(A47,'data-stats-full'!A$2:H$71,2)</f>
        <v>-4.3573000000000004</v>
      </c>
      <c r="C47" s="5">
        <f>VLOOKUP(A47,'data-pre-covid'!A$2:H$71,2)</f>
        <v>-4.3259592243546097</v>
      </c>
      <c r="D47" s="5">
        <f>VLOOKUP(A47,'data-post-covid'!A$2:H$71,2)</f>
        <v>-4.9186460434952197</v>
      </c>
      <c r="E47" s="5">
        <f>VLOOKUP($A47,'data-stats-full'!$A$2:$H$71,3)</f>
        <v>3.0049999999999999</v>
      </c>
      <c r="F47" s="5">
        <f>VLOOKUP($A47,'data-pre-covid'!$A$2:$H$71,3)</f>
        <v>2.9949594734409399</v>
      </c>
      <c r="G47" s="5">
        <f>VLOOKUP(A47,'data-post-covid'!$A$2:$H$71,3)</f>
        <v>3.31560674505881</v>
      </c>
    </row>
    <row r="48" spans="1:7" x14ac:dyDescent="0.25">
      <c r="A48" t="s">
        <v>85</v>
      </c>
      <c r="B48">
        <f>VLOOKUP(A48,'data-stats-full'!A$2:H$71,2)</f>
        <v>5.2610999999999999</v>
      </c>
      <c r="C48" s="5">
        <f>VLOOKUP(A48,'data-pre-covid'!A$2:H$71,2)</f>
        <v>4.9628900343449303</v>
      </c>
      <c r="D48" s="5">
        <f>VLOOKUP(A48,'data-post-covid'!A$2:H$71,2)</f>
        <v>11.2576939299529</v>
      </c>
      <c r="E48" s="5">
        <f>VLOOKUP($A48,'data-stats-full'!$A$2:$H$71,3)</f>
        <v>7.7519999999999998</v>
      </c>
      <c r="F48" s="5">
        <f>VLOOKUP($A48,'data-pre-covid'!$A$2:$H$71,3)</f>
        <v>7.5581017231824204</v>
      </c>
      <c r="G48" s="5">
        <f>VLOOKUP(A48,'data-post-covid'!$A$2:$H$71,3)</f>
        <v>9.5885039087408099</v>
      </c>
    </row>
    <row r="49" spans="1:7" x14ac:dyDescent="0.25">
      <c r="A49" t="s">
        <v>86</v>
      </c>
      <c r="B49">
        <f>VLOOKUP(A49,'data-stats-full'!A$2:H$71,2)</f>
        <v>0.9375</v>
      </c>
      <c r="C49" s="5">
        <f>VLOOKUP(A49,'data-pre-covid'!A$2:H$71,2)</f>
        <v>0.87427857338742199</v>
      </c>
      <c r="D49" s="5">
        <f>VLOOKUP(A49,'data-post-covid'!A$2:H$71,2)</f>
        <v>2.6452084583907798</v>
      </c>
      <c r="E49" s="5">
        <f>VLOOKUP($A49,'data-stats-full'!$A$2:$H$71,3)</f>
        <v>3.5003000000000002</v>
      </c>
      <c r="F49" s="5">
        <f>VLOOKUP($A49,'data-pre-covid'!$A$2:$H$71,3)</f>
        <v>3.5252281350281698</v>
      </c>
      <c r="G49" s="5">
        <f>VLOOKUP(A49,'data-post-covid'!$A$2:$H$71,3)</f>
        <v>2.61369612821243</v>
      </c>
    </row>
    <row r="50" spans="1:7" x14ac:dyDescent="0.25">
      <c r="A50" t="s">
        <v>88</v>
      </c>
      <c r="B50">
        <f>VLOOKUP(A50,'data-stats-full'!A$2:H$71,2)</f>
        <v>-3.4594</v>
      </c>
      <c r="C50" s="5">
        <f>VLOOKUP(A50,'data-pre-covid'!A$2:H$71,2)</f>
        <v>-3.4594403024290798</v>
      </c>
      <c r="E50" s="5">
        <f>VLOOKUP($A50,'data-stats-full'!$A$2:$H$71,3)</f>
        <v>3.4184999999999999</v>
      </c>
      <c r="F50" s="5">
        <f>VLOOKUP($A50,'data-pre-covid'!$A$2:$H$71,3)</f>
        <v>3.4184904061279</v>
      </c>
      <c r="G50" s="5"/>
    </row>
    <row r="51" spans="1:7" x14ac:dyDescent="0.25">
      <c r="A51" t="s">
        <v>89</v>
      </c>
      <c r="B51">
        <f>VLOOKUP(A51,'data-stats-full'!A$2:H$71,2)</f>
        <v>-0.84079999999999999</v>
      </c>
      <c r="C51" s="5">
        <f>VLOOKUP(A51,'data-pre-covid'!A$2:H$71,2)</f>
        <v>-0.84084824672661196</v>
      </c>
      <c r="E51" s="5">
        <f>VLOOKUP($A51,'data-stats-full'!$A$2:$H$71,3)</f>
        <v>3.8849999999999998</v>
      </c>
      <c r="F51" s="5">
        <f>VLOOKUP($A51,'data-pre-covid'!$A$2:$H$71,3)</f>
        <v>3.8849933080516599</v>
      </c>
    </row>
    <row r="52" spans="1:7" x14ac:dyDescent="0.25">
      <c r="A52" t="s">
        <v>91</v>
      </c>
      <c r="B52">
        <f>VLOOKUP(A52,'data-stats-full'!A$2:H$71,2)</f>
        <v>-2.7885</v>
      </c>
      <c r="C52" s="5">
        <f>VLOOKUP(A52,'data-pre-covid'!A$2:H$71,2)</f>
        <v>-2.93568846891369</v>
      </c>
      <c r="D52" s="5">
        <f>VLOOKUP(A52,'data-post-covid'!A$2:H$71,2)</f>
        <v>-0.48241203584485798</v>
      </c>
      <c r="E52" s="5">
        <f>VLOOKUP($A52,'data-stats-full'!$A$2:$H$71,3)</f>
        <v>3.3304</v>
      </c>
      <c r="F52" s="5">
        <f>VLOOKUP($A52,'data-pre-covid'!$A$2:$H$71,3)</f>
        <v>3.2943253721338102</v>
      </c>
      <c r="G52" s="5">
        <f>VLOOKUP(A52,'data-post-covid'!$A$2:$H$71,3)</f>
        <v>3.2077620273935099</v>
      </c>
    </row>
    <row r="53" spans="1:7" x14ac:dyDescent="0.25">
      <c r="A53" t="s">
        <v>92</v>
      </c>
      <c r="B53">
        <f>VLOOKUP(A53,'data-stats-full'!A$2:H$71,2)</f>
        <v>-4.3273000000000001</v>
      </c>
      <c r="C53" s="5">
        <f>VLOOKUP(A53,'data-pre-covid'!A$2:H$71,2)</f>
        <v>-4.4900864728207397</v>
      </c>
      <c r="D53" s="5">
        <f>VLOOKUP(A53,'data-post-covid'!A$2:H$71,2)</f>
        <v>-1.1987138223610001</v>
      </c>
      <c r="E53" s="5">
        <f>VLOOKUP($A53,'data-stats-full'!$A$2:$H$71,3)</f>
        <v>5.2796000000000003</v>
      </c>
      <c r="F53" s="5">
        <f>VLOOKUP($A53,'data-pre-covid'!$A$2:$H$71,3)</f>
        <v>5.3646355067675504</v>
      </c>
      <c r="G53" s="5">
        <f>VLOOKUP(A53,'data-post-covid'!$A$2:$H$71,3)</f>
        <v>0.56832552163037098</v>
      </c>
    </row>
    <row r="54" spans="1:7" x14ac:dyDescent="0.25">
      <c r="A54" t="s">
        <v>93</v>
      </c>
      <c r="B54">
        <f>VLOOKUP(A54,'data-stats-full'!A$2:H$71,2)</f>
        <v>-5.5510999999999999</v>
      </c>
      <c r="C54" s="5">
        <f>VLOOKUP(A54,'data-pre-covid'!A$2:H$71,2)</f>
        <v>-5.5510533864143996</v>
      </c>
      <c r="E54" s="5">
        <f>VLOOKUP($A54,'data-stats-full'!$A$2:$H$71,3)</f>
        <v>3.8597999999999999</v>
      </c>
      <c r="F54" s="5">
        <f>VLOOKUP($A54,'data-pre-covid'!$A$2:$H$71,3)</f>
        <v>3.8597800000136901</v>
      </c>
    </row>
    <row r="55" spans="1:7" x14ac:dyDescent="0.25">
      <c r="A55" t="s">
        <v>94</v>
      </c>
      <c r="B55">
        <f>VLOOKUP(A55,'data-stats-full'!A$2:H$71,2)</f>
        <v>5.6475</v>
      </c>
      <c r="C55" s="5">
        <f>VLOOKUP(A55,'data-pre-covid'!A$2:H$71,2)</f>
        <v>5.7395383802136202</v>
      </c>
      <c r="D55" s="5">
        <f>VLOOKUP(A55,'data-post-covid'!A$2:H$71,2)</f>
        <v>4.0369498164229496</v>
      </c>
      <c r="E55" s="5">
        <f>VLOOKUP($A55,'data-stats-full'!$A$2:$H$71,3)</f>
        <v>4.4504000000000001</v>
      </c>
      <c r="F55" s="5">
        <f>VLOOKUP($A55,'data-pre-covid'!$A$2:$H$71,3)</f>
        <v>4.5110140850536098</v>
      </c>
      <c r="G55" s="5">
        <f>VLOOKUP(A55,'data-post-covid'!$A$2:$H$71,3)</f>
        <v>3.02965472803765</v>
      </c>
    </row>
    <row r="56" spans="1:7" x14ac:dyDescent="0.25">
      <c r="A56" t="s">
        <v>96</v>
      </c>
      <c r="B56">
        <f>VLOOKUP(A56,'data-stats-full'!A$2:H$71,2)</f>
        <v>-3.9051</v>
      </c>
      <c r="C56" s="5">
        <f>VLOOKUP(A56,'data-pre-covid'!A$2:H$71,2)</f>
        <v>-4.0880225058801196</v>
      </c>
      <c r="D56" s="5">
        <f>VLOOKUP(A56,'data-post-covid'!A$2:H$71,2)</f>
        <v>-1.6901511349862599</v>
      </c>
      <c r="E56" s="5">
        <f>VLOOKUP($A56,'data-stats-full'!$A$2:$H$71,3)</f>
        <v>4.3384</v>
      </c>
      <c r="F56" s="5">
        <f>VLOOKUP($A56,'data-pre-covid'!$A$2:$H$71,3)</f>
        <v>4.2974176771902002</v>
      </c>
      <c r="G56" s="5">
        <f>VLOOKUP(A56,'data-post-covid'!$A$2:$H$71,3)</f>
        <v>4.46941233737462</v>
      </c>
    </row>
    <row r="57" spans="1:7" x14ac:dyDescent="0.25">
      <c r="A57" t="s">
        <v>97</v>
      </c>
      <c r="B57">
        <f>VLOOKUP(A57,'data-stats-full'!A$2:H$71,2)</f>
        <v>0.74980000000000002</v>
      </c>
      <c r="C57" s="5">
        <f>VLOOKUP(A57,'data-pre-covid'!A$2:H$71,2)</f>
        <v>0.46728192770759902</v>
      </c>
      <c r="D57" s="5">
        <f>VLOOKUP(A57,'data-post-covid'!A$2:H$71,2)</f>
        <v>3.9206027737419098</v>
      </c>
      <c r="E57" s="5">
        <f>VLOOKUP($A57,'data-stats-full'!$A$2:$H$71,3)</f>
        <v>3.8378999999999999</v>
      </c>
      <c r="F57" s="5">
        <f>VLOOKUP($A57,'data-pre-covid'!$A$2:$H$71,3)</f>
        <v>3.7082004081091</v>
      </c>
      <c r="G57" s="5">
        <f>VLOOKUP(A57,'data-post-covid'!$A$2:$H$71,3)</f>
        <v>4.0599400228959999</v>
      </c>
    </row>
    <row r="58" spans="1:7" x14ac:dyDescent="0.25">
      <c r="A58" t="s">
        <v>98</v>
      </c>
      <c r="B58">
        <f>VLOOKUP(A58,'data-stats-full'!A$2:H$71,2)</f>
        <v>-1.0181</v>
      </c>
      <c r="C58" s="5">
        <f>VLOOKUP(A58,'data-pre-covid'!A$2:H$71,2)</f>
        <v>-1.15169019064092</v>
      </c>
      <c r="D58" s="5">
        <f>VLOOKUP(A58,'data-post-covid'!A$2:H$71,2)</f>
        <v>2.5589921487931999</v>
      </c>
      <c r="E58" s="5">
        <f>VLOOKUP($A58,'data-stats-full'!$A$2:$H$71,3)</f>
        <v>3.29</v>
      </c>
      <c r="F58" s="5">
        <f>VLOOKUP($A58,'data-pre-covid'!$A$2:$H$71,3)</f>
        <v>3.2478298441934301</v>
      </c>
      <c r="G58" s="5">
        <f>VLOOKUP(A58,'data-post-covid'!$A$2:$H$71,3)</f>
        <v>2.3479657638011302</v>
      </c>
    </row>
    <row r="59" spans="1:7" x14ac:dyDescent="0.25">
      <c r="A59" t="s">
        <v>99</v>
      </c>
      <c r="B59">
        <f>VLOOKUP(A59,'data-stats-full'!A$2:H$71,2)</f>
        <v>0.95909999999999995</v>
      </c>
      <c r="C59" s="5">
        <f>VLOOKUP(A59,'data-pre-covid'!A$2:H$71,2)</f>
        <v>0.77563523873992901</v>
      </c>
      <c r="D59" s="5">
        <f>VLOOKUP(A59,'data-post-covid'!A$2:H$71,2)</f>
        <v>4.5663429623204603</v>
      </c>
      <c r="E59" s="5">
        <f>VLOOKUP($A59,'data-stats-full'!$A$2:$H$71,3)</f>
        <v>4.4798999999999998</v>
      </c>
      <c r="F59" s="5">
        <f>VLOOKUP($A59,'data-pre-covid'!$A$2:$H$71,3)</f>
        <v>4.5002107705308303</v>
      </c>
      <c r="G59" s="5">
        <f>VLOOKUP(A59,'data-post-covid'!$A$2:$H$71,3)</f>
        <v>1.7863912289622501</v>
      </c>
    </row>
    <row r="60" spans="1:7" x14ac:dyDescent="0.25">
      <c r="A60" t="s">
        <v>100</v>
      </c>
      <c r="B60">
        <f>VLOOKUP(A60,'data-stats-full'!A$2:H$71,2)</f>
        <v>-1.8496999999999999</v>
      </c>
      <c r="C60" s="5">
        <f>VLOOKUP(A60,'data-pre-covid'!A$2:H$71,2)</f>
        <v>-1.9804596461319699</v>
      </c>
      <c r="D60" s="5">
        <f>VLOOKUP(A60,'data-post-covid'!A$2:H$71,2)</f>
        <v>0.77904856793323596</v>
      </c>
      <c r="E60" s="5">
        <f>VLOOKUP($A60,'data-stats-full'!$A$2:$H$71,3)</f>
        <v>3.1212</v>
      </c>
      <c r="F60" s="5">
        <f>VLOOKUP($A60,'data-pre-covid'!$A$2:$H$71,3)</f>
        <v>3.1394015115830398</v>
      </c>
      <c r="G60" s="5">
        <f>VLOOKUP(A60,'data-post-covid'!$A$2:$H$71,3)</f>
        <v>0.47889526809596999</v>
      </c>
    </row>
    <row r="61" spans="1:7" x14ac:dyDescent="0.25">
      <c r="A61" t="s">
        <v>101</v>
      </c>
      <c r="B61">
        <f>VLOOKUP(A61,'data-stats-full'!A$2:H$71,2)</f>
        <v>-4.4387999999999996</v>
      </c>
      <c r="C61" s="5">
        <f>VLOOKUP(A61,'data-pre-covid'!A$2:H$71,2)</f>
        <v>-4.5055931448514803</v>
      </c>
      <c r="D61" s="5">
        <f>VLOOKUP(A61,'data-post-covid'!A$2:H$71,2)</f>
        <v>-1.54919575813921</v>
      </c>
      <c r="E61" s="5">
        <f>VLOOKUP($A61,'data-stats-full'!$A$2:$H$71,3)</f>
        <v>4.1344000000000003</v>
      </c>
      <c r="F61" s="5">
        <f>VLOOKUP($A61,'data-pre-covid'!$A$2:$H$71,3)</f>
        <v>4.1539401648683603</v>
      </c>
      <c r="G61" s="5">
        <f>VLOOKUP(A61,'data-post-covid'!$A$2:$H$71,3)</f>
        <v>1.45769288103754</v>
      </c>
    </row>
    <row r="62" spans="1:7" x14ac:dyDescent="0.25">
      <c r="A62" t="s">
        <v>103</v>
      </c>
      <c r="B62">
        <f>VLOOKUP(A62,'data-stats-full'!A$2:H$71,2)</f>
        <v>2.2679</v>
      </c>
      <c r="C62" s="5">
        <f>VLOOKUP(A62,'data-pre-covid'!A$2:H$71,2)</f>
        <v>2.13685592049212</v>
      </c>
      <c r="D62" s="5">
        <f>VLOOKUP(A62,'data-post-covid'!A$2:H$71,2)</f>
        <v>4.9038457613808104</v>
      </c>
      <c r="E62" s="5">
        <f>VLOOKUP($A62,'data-stats-full'!$A$2:$H$71,3)</f>
        <v>3.476</v>
      </c>
      <c r="F62" s="5">
        <f>VLOOKUP($A62,'data-pre-covid'!$A$2:$H$71,3)</f>
        <v>3.4954385670585801</v>
      </c>
      <c r="G62" s="5">
        <f>VLOOKUP(A62,'data-post-covid'!$A$2:$H$71,3)</f>
        <v>1.53153490233224</v>
      </c>
    </row>
    <row r="63" spans="1:7" x14ac:dyDescent="0.25">
      <c r="A63" t="s">
        <v>104</v>
      </c>
      <c r="B63">
        <f>VLOOKUP(A63,'data-stats-full'!A$2:H$71,2)</f>
        <v>5.7393000000000001</v>
      </c>
      <c r="C63" s="5">
        <f>VLOOKUP(A63,'data-pre-covid'!A$2:H$71,2)</f>
        <v>5.7580428677620299</v>
      </c>
      <c r="D63" s="5">
        <f>VLOOKUP(A63,'data-post-covid'!A$2:H$71,2)</f>
        <v>5.3379297661358001</v>
      </c>
      <c r="E63" s="5">
        <f>VLOOKUP($A63,'data-stats-full'!$A$2:$H$71,3)</f>
        <v>3.7166000000000001</v>
      </c>
      <c r="F63" s="5">
        <f>VLOOKUP($A63,'data-pre-covid'!$A$2:$H$71,3)</f>
        <v>3.6732070082211998</v>
      </c>
      <c r="G63" s="5">
        <f>VLOOKUP(A63,'data-post-covid'!$A$2:$H$71,3)</f>
        <v>4.8003097319720096</v>
      </c>
    </row>
    <row r="64" spans="1:7" x14ac:dyDescent="0.25">
      <c r="A64" t="s">
        <v>105</v>
      </c>
      <c r="B64">
        <f>VLOOKUP(A64,'data-stats-full'!A$2:H$71,2)</f>
        <v>7.7064000000000004</v>
      </c>
      <c r="C64" s="5">
        <f>VLOOKUP(A64,'data-pre-covid'!A$2:H$71,2)</f>
        <v>7.7064186773721604</v>
      </c>
      <c r="E64" s="5">
        <f>VLOOKUP($A64,'data-stats-full'!$A$2:$H$71,3)</f>
        <v>4.8409000000000004</v>
      </c>
      <c r="F64" s="5">
        <f>VLOOKUP($A64,'data-pre-covid'!$A$2:$H$71,3)</f>
        <v>4.8408540798251298</v>
      </c>
    </row>
    <row r="65" spans="1:7" x14ac:dyDescent="0.25">
      <c r="A65" t="s">
        <v>106</v>
      </c>
      <c r="B65">
        <f>VLOOKUP(A65,'data-stats-full'!A$2:H$71,2)</f>
        <v>-0.32469999999999999</v>
      </c>
      <c r="C65" s="5">
        <f>VLOOKUP(A65,'data-pre-covid'!A$2:H$71,2)</f>
        <v>-0.32469090207838402</v>
      </c>
      <c r="E65" s="5">
        <f>VLOOKUP($A65,'data-stats-full'!$A$2:$H$71,3)</f>
        <v>6.2417999999999996</v>
      </c>
      <c r="F65" s="5">
        <f>VLOOKUP($A65,'data-pre-covid'!$A$2:$H$71,3)</f>
        <v>6.2417984904541397</v>
      </c>
    </row>
    <row r="66" spans="1:7" x14ac:dyDescent="0.25">
      <c r="A66" t="s">
        <v>107</v>
      </c>
      <c r="B66">
        <f>VLOOKUP(A66,'data-stats-full'!A$2:H$71,2)</f>
        <v>-2.5194999999999999</v>
      </c>
      <c r="C66" s="5">
        <f>VLOOKUP(A66,'data-pre-covid'!A$2:H$71,2)</f>
        <v>-2.4352341908879702</v>
      </c>
      <c r="D66" s="5">
        <f>VLOOKUP(A66,'data-post-covid'!A$2:H$71,2)</f>
        <v>-3.7650827694943501</v>
      </c>
      <c r="E66" s="5">
        <f>VLOOKUP($A66,'data-stats-full'!$A$2:$H$71,3)</f>
        <v>2.9365999999999999</v>
      </c>
      <c r="F66" s="5">
        <f>VLOOKUP($A66,'data-pre-covid'!$A$2:$H$71,3)</f>
        <v>2.96062457458767</v>
      </c>
      <c r="G66" s="5">
        <f>VLOOKUP(A66,'data-post-covid'!$A$2:$H$71,3)</f>
        <v>2.3457029525509698</v>
      </c>
    </row>
    <row r="67" spans="1:7" x14ac:dyDescent="0.25">
      <c r="A67" t="s">
        <v>109</v>
      </c>
      <c r="B67">
        <f>VLOOKUP(A67,'data-stats-full'!A$2:H$71,2)</f>
        <v>-1.4118999999999999</v>
      </c>
      <c r="C67" s="5">
        <f>VLOOKUP(A67,'data-pre-covid'!A$2:H$71,2)</f>
        <v>-1.3414269702786501</v>
      </c>
      <c r="D67" s="5">
        <f>VLOOKUP(A67,'data-post-covid'!A$2:H$71,2)</f>
        <v>-3.4542278873939698</v>
      </c>
      <c r="E67" s="5">
        <f>VLOOKUP($A67,'data-stats-full'!$A$2:$H$71,3)</f>
        <v>2.0015999999999998</v>
      </c>
      <c r="F67" s="5">
        <f>VLOOKUP($A67,'data-pre-covid'!$A$2:$H$71,3)</f>
        <v>1.9511233657628499</v>
      </c>
      <c r="G67" s="5">
        <f>VLOOKUP(A67,'data-post-covid'!$A$2:$H$71,3)</f>
        <v>2.47832907381932</v>
      </c>
    </row>
    <row r="68" spans="1:7" x14ac:dyDescent="0.25">
      <c r="A68" t="s">
        <v>111</v>
      </c>
      <c r="B68">
        <f>VLOOKUP(A68,'data-stats-full'!A$2:H$71,2)</f>
        <v>-1.6596</v>
      </c>
      <c r="C68" s="5">
        <f>VLOOKUP(A68,'data-pre-covid'!A$2:H$71,2)</f>
        <v>-1.58536398165842</v>
      </c>
      <c r="D68" s="5">
        <f>VLOOKUP(A68,'data-post-covid'!A$2:H$71,2)</f>
        <v>-3.6485684049252001</v>
      </c>
      <c r="E68" s="5">
        <f>VLOOKUP($A68,'data-stats-full'!$A$2:$H$71,3)</f>
        <v>1.8446</v>
      </c>
      <c r="F68" s="5">
        <f>VLOOKUP($A68,'data-pre-covid'!$A$2:$H$71,3)</f>
        <v>1.8356420202252199</v>
      </c>
      <c r="G68" s="5">
        <f>VLOOKUP(A68,'data-post-covid'!$A$2:$H$71,3)</f>
        <v>0.446072923954282</v>
      </c>
    </row>
    <row r="69" spans="1:7" x14ac:dyDescent="0.25">
      <c r="A69" t="s">
        <v>112</v>
      </c>
      <c r="B69">
        <f>VLOOKUP(A69,'data-stats-full'!A$2:H$71,2)</f>
        <v>-1.3086</v>
      </c>
      <c r="C69" s="5">
        <f>VLOOKUP(A69,'data-pre-covid'!A$2:H$71,2)</f>
        <v>-1.3085766169051001</v>
      </c>
      <c r="E69" s="5">
        <f>VLOOKUP($A69,'data-stats-full'!$A$2:$H$71,3)</f>
        <v>2.0097</v>
      </c>
      <c r="F69" s="5">
        <f>VLOOKUP($A69,'data-pre-covid'!$A$2:$H$71,3)</f>
        <v>2.0097398189609401</v>
      </c>
    </row>
    <row r="70" spans="1:7" x14ac:dyDescent="0.25">
      <c r="A70" t="s">
        <v>113</v>
      </c>
      <c r="B70">
        <f>VLOOKUP(A70,'data-stats-full'!A$2:H$71,2)</f>
        <v>6.0338000000000003</v>
      </c>
      <c r="C70" s="5">
        <f>VLOOKUP(A70,'data-pre-covid'!A$2:H$71,2)</f>
        <v>6.0337947251177297</v>
      </c>
      <c r="D70" s="5">
        <f>VLOOKUP(A70,'data-post-covid'!A$2:H$71,2)</f>
        <v>-3.6485684049252001</v>
      </c>
      <c r="E70" s="5">
        <f>VLOOKUP($A70,'data-stats-full'!$A$2:$H$71,3)</f>
        <v>6.9382000000000001</v>
      </c>
      <c r="F70" s="5">
        <f>VLOOKUP($A70,'data-pre-covid'!$A$2:$H$71,3)</f>
        <v>6.9382255416328302</v>
      </c>
      <c r="G70" s="5">
        <f>VLOOKUP(A70,'data-post-covid'!$A$2:$H$71,3)</f>
        <v>0.446072923954282</v>
      </c>
    </row>
    <row r="71" spans="1:7" x14ac:dyDescent="0.25">
      <c r="A71" t="s">
        <v>115</v>
      </c>
      <c r="B71">
        <f>VLOOKUP(A71,'data-stats-full'!A$2:H$71,2)</f>
        <v>-0.98550000000000004</v>
      </c>
      <c r="C71" s="5">
        <f>VLOOKUP(A71,'data-pre-covid'!A$2:H$71,2)</f>
        <v>-1.1569470772161099</v>
      </c>
      <c r="D71" s="5">
        <f>VLOOKUP(A71,'data-post-covid'!A$2:H$71,2)</f>
        <v>1.38986014936895</v>
      </c>
      <c r="E71" s="5">
        <f>VLOOKUP($A71,'data-stats-full'!$A$2:$H$71,3)</f>
        <v>5.7196999999999996</v>
      </c>
      <c r="F71" s="5">
        <f>VLOOKUP($A71,'data-pre-covid'!$A$2:$H$71,3)</f>
        <v>5.7440279126206404</v>
      </c>
      <c r="G71" s="5">
        <f>VLOOKUP(A71,'data-post-covid'!$A$2:$H$71,3)</f>
        <v>5.1624627798018201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CB2B9A-C648-45FD-828B-57DF0C679E25}">
  <dimension ref="A1:J72"/>
  <sheetViews>
    <sheetView topLeftCell="A37" workbookViewId="0">
      <selection activeCell="R16" sqref="R16"/>
    </sheetView>
  </sheetViews>
  <sheetFormatPr defaultRowHeight="15" x14ac:dyDescent="0.25"/>
  <cols>
    <col min="1" max="1" width="24.5703125" customWidth="1"/>
  </cols>
  <sheetData>
    <row r="1" spans="1:10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</row>
    <row r="3" spans="1:10" x14ac:dyDescent="0.25">
      <c r="A3" t="s">
        <v>8</v>
      </c>
      <c r="B3" t="s">
        <v>138</v>
      </c>
      <c r="C3" t="s">
        <v>139</v>
      </c>
      <c r="D3" t="s">
        <v>140</v>
      </c>
      <c r="E3" t="s">
        <v>141</v>
      </c>
      <c r="F3" t="s">
        <v>142</v>
      </c>
      <c r="G3" t="s">
        <v>143</v>
      </c>
      <c r="H3">
        <v>150</v>
      </c>
      <c r="I3" t="s">
        <v>144</v>
      </c>
      <c r="J3" t="s">
        <v>145</v>
      </c>
    </row>
    <row r="4" spans="1:10" x14ac:dyDescent="0.25">
      <c r="A4" t="s">
        <v>11</v>
      </c>
      <c r="B4">
        <v>-1.48</v>
      </c>
      <c r="C4">
        <v>9.5240000000000005E-2</v>
      </c>
      <c r="D4" t="s">
        <v>146</v>
      </c>
      <c r="E4" t="s">
        <v>147</v>
      </c>
      <c r="F4">
        <v>-0.88690000000000002</v>
      </c>
      <c r="G4" t="s">
        <v>148</v>
      </c>
      <c r="H4">
        <v>107</v>
      </c>
      <c r="I4" t="s">
        <v>149</v>
      </c>
      <c r="J4" t="s">
        <v>150</v>
      </c>
    </row>
    <row r="5" spans="1:10" x14ac:dyDescent="0.25">
      <c r="A5" t="s">
        <v>14</v>
      </c>
      <c r="B5">
        <v>-1.2609999999999999</v>
      </c>
      <c r="C5">
        <v>-1.353</v>
      </c>
      <c r="D5" t="s">
        <v>151</v>
      </c>
      <c r="E5" t="s">
        <v>152</v>
      </c>
      <c r="F5">
        <v>-1.821</v>
      </c>
      <c r="G5" t="s">
        <v>153</v>
      </c>
      <c r="H5">
        <v>252</v>
      </c>
      <c r="I5" t="s">
        <v>154</v>
      </c>
      <c r="J5" t="s">
        <v>145</v>
      </c>
    </row>
    <row r="6" spans="1:10" x14ac:dyDescent="0.25">
      <c r="A6" t="s">
        <v>16</v>
      </c>
      <c r="B6">
        <v>-1.7929999999999999</v>
      </c>
      <c r="C6" t="s">
        <v>155</v>
      </c>
      <c r="D6" t="s">
        <v>156</v>
      </c>
      <c r="E6" t="s">
        <v>157</v>
      </c>
      <c r="F6">
        <v>-1.893</v>
      </c>
      <c r="G6" t="s">
        <v>158</v>
      </c>
      <c r="H6">
        <v>210</v>
      </c>
      <c r="I6" t="s">
        <v>159</v>
      </c>
      <c r="J6" t="s">
        <v>145</v>
      </c>
    </row>
    <row r="7" spans="1:10" x14ac:dyDescent="0.25">
      <c r="A7" t="s">
        <v>18</v>
      </c>
      <c r="B7" t="s">
        <v>160</v>
      </c>
      <c r="C7" t="s">
        <v>161</v>
      </c>
      <c r="D7" t="s">
        <v>160</v>
      </c>
      <c r="E7" t="s">
        <v>162</v>
      </c>
      <c r="F7" t="s">
        <v>163</v>
      </c>
      <c r="G7" t="s">
        <v>164</v>
      </c>
      <c r="H7">
        <v>97</v>
      </c>
      <c r="I7" t="s">
        <v>165</v>
      </c>
      <c r="J7" t="s">
        <v>166</v>
      </c>
    </row>
    <row r="8" spans="1:10" x14ac:dyDescent="0.25">
      <c r="A8" t="s">
        <v>21</v>
      </c>
      <c r="B8">
        <v>-1.351</v>
      </c>
      <c r="C8">
        <v>-0.18709999999999999</v>
      </c>
      <c r="D8" t="s">
        <v>167</v>
      </c>
      <c r="E8" t="s">
        <v>168</v>
      </c>
      <c r="F8">
        <v>-1.8220000000000001</v>
      </c>
      <c r="G8" t="s">
        <v>169</v>
      </c>
      <c r="H8">
        <v>110</v>
      </c>
      <c r="I8" t="s">
        <v>170</v>
      </c>
      <c r="J8" t="s">
        <v>145</v>
      </c>
    </row>
    <row r="9" spans="1:10" x14ac:dyDescent="0.25">
      <c r="A9" t="s">
        <v>23</v>
      </c>
      <c r="B9">
        <v>-2.2789999999999999</v>
      </c>
      <c r="C9" t="s">
        <v>171</v>
      </c>
      <c r="D9">
        <v>-2.415</v>
      </c>
      <c r="E9" t="s">
        <v>172</v>
      </c>
      <c r="F9">
        <v>-2.2919999999999998</v>
      </c>
      <c r="G9" t="s">
        <v>173</v>
      </c>
      <c r="H9">
        <v>140</v>
      </c>
      <c r="I9" t="s">
        <v>144</v>
      </c>
      <c r="J9" t="s">
        <v>174</v>
      </c>
    </row>
    <row r="10" spans="1:10" x14ac:dyDescent="0.25">
      <c r="A10" t="s">
        <v>25</v>
      </c>
      <c r="B10" t="s">
        <v>175</v>
      </c>
      <c r="C10" t="s">
        <v>176</v>
      </c>
      <c r="D10" t="s">
        <v>177</v>
      </c>
      <c r="E10" t="s">
        <v>178</v>
      </c>
      <c r="F10" t="s">
        <v>179</v>
      </c>
      <c r="G10" t="s">
        <v>180</v>
      </c>
      <c r="H10">
        <v>178</v>
      </c>
      <c r="I10" t="s">
        <v>181</v>
      </c>
      <c r="J10" t="s">
        <v>145</v>
      </c>
    </row>
    <row r="11" spans="1:10" x14ac:dyDescent="0.25">
      <c r="A11" t="s">
        <v>27</v>
      </c>
      <c r="B11">
        <v>-1.617</v>
      </c>
      <c r="C11">
        <v>-0.72360000000000002</v>
      </c>
      <c r="D11" t="s">
        <v>182</v>
      </c>
      <c r="E11" t="s">
        <v>183</v>
      </c>
      <c r="F11">
        <v>-1.823</v>
      </c>
      <c r="G11" t="s">
        <v>184</v>
      </c>
      <c r="H11">
        <v>105</v>
      </c>
      <c r="I11" t="s">
        <v>149</v>
      </c>
      <c r="J11" t="s">
        <v>166</v>
      </c>
    </row>
    <row r="12" spans="1:10" x14ac:dyDescent="0.25">
      <c r="A12" t="s">
        <v>28</v>
      </c>
      <c r="B12">
        <v>2.819</v>
      </c>
      <c r="C12">
        <v>2.4089999999999998</v>
      </c>
      <c r="D12">
        <v>-1.4339999999999999</v>
      </c>
      <c r="E12" t="s">
        <v>185</v>
      </c>
      <c r="F12">
        <v>-1.974</v>
      </c>
      <c r="G12" t="s">
        <v>186</v>
      </c>
      <c r="H12">
        <v>112</v>
      </c>
      <c r="I12" t="s">
        <v>149</v>
      </c>
      <c r="J12" t="s">
        <v>187</v>
      </c>
    </row>
    <row r="13" spans="1:10" x14ac:dyDescent="0.25">
      <c r="A13" t="s">
        <v>30</v>
      </c>
      <c r="B13" t="s">
        <v>188</v>
      </c>
      <c r="C13" t="s">
        <v>189</v>
      </c>
      <c r="D13" t="s">
        <v>190</v>
      </c>
      <c r="E13" t="s">
        <v>191</v>
      </c>
      <c r="F13">
        <v>-2.6</v>
      </c>
      <c r="G13" t="s">
        <v>192</v>
      </c>
      <c r="H13">
        <v>246</v>
      </c>
      <c r="I13" t="s">
        <v>193</v>
      </c>
      <c r="J13" t="s">
        <v>145</v>
      </c>
    </row>
    <row r="14" spans="1:10" x14ac:dyDescent="0.25">
      <c r="A14" t="s">
        <v>32</v>
      </c>
      <c r="B14">
        <v>-1.145</v>
      </c>
      <c r="C14">
        <v>-1.167</v>
      </c>
      <c r="D14" t="s">
        <v>194</v>
      </c>
      <c r="E14" t="s">
        <v>195</v>
      </c>
      <c r="F14">
        <v>-1.9510000000000001</v>
      </c>
      <c r="G14" t="s">
        <v>196</v>
      </c>
      <c r="H14">
        <v>127</v>
      </c>
      <c r="I14" t="s">
        <v>197</v>
      </c>
      <c r="J14" t="s">
        <v>198</v>
      </c>
    </row>
    <row r="15" spans="1:10" x14ac:dyDescent="0.25">
      <c r="A15" t="s">
        <v>35</v>
      </c>
      <c r="B15" t="s">
        <v>199</v>
      </c>
      <c r="C15" t="s">
        <v>200</v>
      </c>
      <c r="D15" t="s">
        <v>199</v>
      </c>
      <c r="E15" t="s">
        <v>201</v>
      </c>
      <c r="F15" t="s">
        <v>202</v>
      </c>
      <c r="G15" t="s">
        <v>203</v>
      </c>
      <c r="H15">
        <v>126</v>
      </c>
      <c r="I15" t="s">
        <v>197</v>
      </c>
      <c r="J15" t="s">
        <v>145</v>
      </c>
    </row>
    <row r="16" spans="1:10" x14ac:dyDescent="0.25">
      <c r="A16" t="s">
        <v>36</v>
      </c>
      <c r="B16">
        <v>-2.4140000000000001</v>
      </c>
      <c r="C16" t="s">
        <v>204</v>
      </c>
      <c r="D16">
        <v>-2.4140000000000001</v>
      </c>
      <c r="E16" t="s">
        <v>205</v>
      </c>
      <c r="F16" t="s">
        <v>206</v>
      </c>
      <c r="G16" t="s">
        <v>207</v>
      </c>
      <c r="H16">
        <v>106</v>
      </c>
      <c r="I16" t="s">
        <v>165</v>
      </c>
      <c r="J16" t="s">
        <v>145</v>
      </c>
    </row>
    <row r="17" spans="1:10" x14ac:dyDescent="0.25">
      <c r="A17" t="s">
        <v>37</v>
      </c>
      <c r="B17" t="s">
        <v>208</v>
      </c>
      <c r="C17" t="s">
        <v>209</v>
      </c>
      <c r="D17" t="s">
        <v>208</v>
      </c>
      <c r="E17" t="s">
        <v>210</v>
      </c>
      <c r="F17" t="s">
        <v>211</v>
      </c>
      <c r="G17" t="s">
        <v>212</v>
      </c>
      <c r="H17">
        <v>94</v>
      </c>
      <c r="I17" t="s">
        <v>213</v>
      </c>
      <c r="J17" t="s">
        <v>145</v>
      </c>
    </row>
    <row r="18" spans="1:10" x14ac:dyDescent="0.25">
      <c r="A18" t="s">
        <v>39</v>
      </c>
      <c r="B18">
        <v>-0.62829999999999997</v>
      </c>
      <c r="C18">
        <v>-0.36509999999999998</v>
      </c>
      <c r="D18">
        <v>-2.125</v>
      </c>
      <c r="E18">
        <v>-10.29</v>
      </c>
      <c r="F18">
        <v>-2.206</v>
      </c>
      <c r="G18" t="s">
        <v>214</v>
      </c>
      <c r="H18">
        <v>102</v>
      </c>
      <c r="I18" t="s">
        <v>215</v>
      </c>
      <c r="J18" t="s">
        <v>166</v>
      </c>
    </row>
    <row r="19" spans="1:10" x14ac:dyDescent="0.25">
      <c r="A19" t="s">
        <v>41</v>
      </c>
      <c r="B19">
        <v>-1.7589999999999999</v>
      </c>
      <c r="C19">
        <v>-0.82820000000000005</v>
      </c>
      <c r="D19" t="s">
        <v>216</v>
      </c>
      <c r="E19" t="s">
        <v>217</v>
      </c>
      <c r="F19">
        <v>-0.92779999999999996</v>
      </c>
      <c r="G19" t="s">
        <v>218</v>
      </c>
      <c r="H19">
        <v>118</v>
      </c>
      <c r="I19" t="s">
        <v>219</v>
      </c>
      <c r="J19" t="s">
        <v>145</v>
      </c>
    </row>
    <row r="20" spans="1:10" x14ac:dyDescent="0.25">
      <c r="A20" t="s">
        <v>43</v>
      </c>
      <c r="B20">
        <v>-9.0699999999999999E-3</v>
      </c>
      <c r="C20">
        <v>1.1950000000000001</v>
      </c>
      <c r="D20">
        <v>-1.3560000000000001</v>
      </c>
      <c r="E20">
        <v>-5.1539999999999999</v>
      </c>
      <c r="F20" t="s">
        <v>220</v>
      </c>
      <c r="G20" t="s">
        <v>221</v>
      </c>
      <c r="H20">
        <v>182</v>
      </c>
      <c r="I20" t="s">
        <v>222</v>
      </c>
      <c r="J20" t="s">
        <v>145</v>
      </c>
    </row>
    <row r="21" spans="1:10" x14ac:dyDescent="0.25">
      <c r="A21" t="s">
        <v>45</v>
      </c>
      <c r="B21" t="s">
        <v>223</v>
      </c>
      <c r="C21" t="s">
        <v>224</v>
      </c>
      <c r="D21" t="s">
        <v>225</v>
      </c>
      <c r="E21" t="s">
        <v>226</v>
      </c>
      <c r="F21" t="s">
        <v>227</v>
      </c>
      <c r="G21" t="s">
        <v>228</v>
      </c>
      <c r="H21">
        <v>85</v>
      </c>
      <c r="I21" t="s">
        <v>213</v>
      </c>
      <c r="J21" t="s">
        <v>166</v>
      </c>
    </row>
    <row r="22" spans="1:10" x14ac:dyDescent="0.25">
      <c r="A22" t="s">
        <v>46</v>
      </c>
      <c r="B22">
        <v>-2.218</v>
      </c>
      <c r="C22">
        <v>-1.347</v>
      </c>
      <c r="D22" t="s">
        <v>229</v>
      </c>
      <c r="E22" t="s">
        <v>230</v>
      </c>
      <c r="F22">
        <v>-1.7849999999999999</v>
      </c>
      <c r="G22" t="s">
        <v>231</v>
      </c>
      <c r="H22">
        <v>118</v>
      </c>
      <c r="I22" t="s">
        <v>219</v>
      </c>
      <c r="J22" t="s">
        <v>145</v>
      </c>
    </row>
    <row r="23" spans="1:10" x14ac:dyDescent="0.25">
      <c r="A23" t="s">
        <v>47</v>
      </c>
      <c r="B23">
        <v>-2.4449999999999998</v>
      </c>
      <c r="C23">
        <v>-1.0089999999999999</v>
      </c>
      <c r="D23" t="s">
        <v>232</v>
      </c>
      <c r="E23" t="s">
        <v>233</v>
      </c>
      <c r="F23">
        <v>-2.0529999999999999</v>
      </c>
      <c r="G23" t="s">
        <v>234</v>
      </c>
      <c r="H23">
        <v>190</v>
      </c>
      <c r="I23" t="s">
        <v>235</v>
      </c>
      <c r="J23" t="s">
        <v>145</v>
      </c>
    </row>
    <row r="24" spans="1:10" x14ac:dyDescent="0.25">
      <c r="A24" t="s">
        <v>49</v>
      </c>
      <c r="B24">
        <v>-2.1560000000000001</v>
      </c>
      <c r="C24">
        <v>-1.5780000000000001</v>
      </c>
      <c r="D24" t="s">
        <v>236</v>
      </c>
      <c r="E24" t="s">
        <v>237</v>
      </c>
      <c r="F24">
        <v>-2.2639999999999998</v>
      </c>
      <c r="G24" t="s">
        <v>238</v>
      </c>
      <c r="H24">
        <v>190</v>
      </c>
      <c r="I24" t="s">
        <v>235</v>
      </c>
      <c r="J24" t="s">
        <v>145</v>
      </c>
    </row>
    <row r="25" spans="1:10" x14ac:dyDescent="0.25">
      <c r="A25" t="s">
        <v>50</v>
      </c>
      <c r="B25">
        <v>-2.3130000000000002</v>
      </c>
      <c r="C25" t="s">
        <v>239</v>
      </c>
      <c r="D25" t="s">
        <v>240</v>
      </c>
      <c r="E25" t="s">
        <v>241</v>
      </c>
      <c r="F25">
        <v>-2.222</v>
      </c>
      <c r="G25" t="s">
        <v>242</v>
      </c>
      <c r="H25">
        <v>93</v>
      </c>
      <c r="I25" t="s">
        <v>243</v>
      </c>
      <c r="J25" t="s">
        <v>166</v>
      </c>
    </row>
    <row r="26" spans="1:10" x14ac:dyDescent="0.25">
      <c r="A26" t="s">
        <v>52</v>
      </c>
      <c r="B26">
        <v>-1.8180000000000001</v>
      </c>
      <c r="C26">
        <v>-1.423</v>
      </c>
      <c r="D26">
        <v>-1.8180000000000001</v>
      </c>
      <c r="E26">
        <v>-6.2939999999999996</v>
      </c>
      <c r="F26">
        <v>-2.1070000000000002</v>
      </c>
      <c r="G26" t="s">
        <v>244</v>
      </c>
      <c r="H26">
        <v>206</v>
      </c>
      <c r="I26" t="s">
        <v>245</v>
      </c>
      <c r="J26" t="s">
        <v>145</v>
      </c>
    </row>
    <row r="27" spans="1:10" x14ac:dyDescent="0.25">
      <c r="A27" t="s">
        <v>54</v>
      </c>
      <c r="B27">
        <v>-2.12</v>
      </c>
      <c r="C27" t="s">
        <v>246</v>
      </c>
      <c r="D27" t="s">
        <v>247</v>
      </c>
      <c r="E27" t="s">
        <v>248</v>
      </c>
      <c r="F27">
        <v>-2.0880000000000001</v>
      </c>
      <c r="G27" t="s">
        <v>249</v>
      </c>
      <c r="H27">
        <v>186</v>
      </c>
      <c r="I27" t="s">
        <v>250</v>
      </c>
      <c r="J27" t="s">
        <v>145</v>
      </c>
    </row>
    <row r="28" spans="1:10" x14ac:dyDescent="0.25">
      <c r="A28" t="s">
        <v>56</v>
      </c>
      <c r="B28">
        <v>-1.484</v>
      </c>
      <c r="C28">
        <v>-0.96299999999999997</v>
      </c>
      <c r="D28" t="s">
        <v>251</v>
      </c>
      <c r="E28" t="s">
        <v>252</v>
      </c>
      <c r="F28">
        <v>-0.82799999999999996</v>
      </c>
      <c r="G28" t="s">
        <v>253</v>
      </c>
      <c r="H28">
        <v>173</v>
      </c>
      <c r="I28" t="s">
        <v>222</v>
      </c>
      <c r="J28" t="s">
        <v>166</v>
      </c>
    </row>
    <row r="29" spans="1:10" x14ac:dyDescent="0.25">
      <c r="A29" t="s">
        <v>57</v>
      </c>
      <c r="B29">
        <v>-0.89229999999999998</v>
      </c>
      <c r="C29">
        <v>-0.90329999999999999</v>
      </c>
      <c r="D29" t="s">
        <v>254</v>
      </c>
      <c r="E29" t="s">
        <v>255</v>
      </c>
      <c r="F29">
        <v>-1.502</v>
      </c>
      <c r="G29" t="s">
        <v>256</v>
      </c>
      <c r="H29">
        <v>85</v>
      </c>
      <c r="I29" t="s">
        <v>213</v>
      </c>
      <c r="J29" t="s">
        <v>166</v>
      </c>
    </row>
    <row r="30" spans="1:10" x14ac:dyDescent="0.25">
      <c r="A30" t="s">
        <v>58</v>
      </c>
      <c r="B30">
        <v>-2.25</v>
      </c>
      <c r="C30">
        <v>-1.4419999999999999</v>
      </c>
      <c r="D30" t="s">
        <v>257</v>
      </c>
      <c r="E30" t="s">
        <v>258</v>
      </c>
      <c r="F30">
        <v>-1.649</v>
      </c>
      <c r="G30" t="s">
        <v>259</v>
      </c>
      <c r="H30">
        <v>131</v>
      </c>
      <c r="I30" t="s">
        <v>260</v>
      </c>
      <c r="J30" t="s">
        <v>145</v>
      </c>
    </row>
    <row r="31" spans="1:10" x14ac:dyDescent="0.25">
      <c r="A31" t="s">
        <v>60</v>
      </c>
      <c r="B31">
        <v>-2.4020000000000001</v>
      </c>
      <c r="C31" t="s">
        <v>261</v>
      </c>
      <c r="D31" t="s">
        <v>262</v>
      </c>
      <c r="E31" t="s">
        <v>263</v>
      </c>
      <c r="F31">
        <v>-2.4039999999999999</v>
      </c>
      <c r="G31" t="s">
        <v>264</v>
      </c>
      <c r="H31">
        <v>186</v>
      </c>
      <c r="I31" t="s">
        <v>250</v>
      </c>
      <c r="J31" t="s">
        <v>145</v>
      </c>
    </row>
    <row r="32" spans="1:10" x14ac:dyDescent="0.25">
      <c r="A32" t="s">
        <v>61</v>
      </c>
      <c r="B32" t="s">
        <v>265</v>
      </c>
      <c r="C32" t="s">
        <v>266</v>
      </c>
      <c r="D32" t="s">
        <v>267</v>
      </c>
      <c r="E32" t="s">
        <v>268</v>
      </c>
      <c r="F32" t="s">
        <v>269</v>
      </c>
      <c r="G32" t="s">
        <v>270</v>
      </c>
      <c r="H32">
        <v>250</v>
      </c>
      <c r="I32" t="s">
        <v>271</v>
      </c>
      <c r="J32" t="s">
        <v>145</v>
      </c>
    </row>
    <row r="33" spans="1:10" x14ac:dyDescent="0.25">
      <c r="A33" t="s">
        <v>63</v>
      </c>
      <c r="B33" t="s">
        <v>272</v>
      </c>
      <c r="C33" t="s">
        <v>273</v>
      </c>
      <c r="D33" t="s">
        <v>274</v>
      </c>
      <c r="E33" t="s">
        <v>275</v>
      </c>
      <c r="F33">
        <v>-2.274</v>
      </c>
      <c r="G33" t="s">
        <v>276</v>
      </c>
      <c r="H33">
        <v>167</v>
      </c>
      <c r="I33" t="s">
        <v>277</v>
      </c>
      <c r="J33" t="s">
        <v>198</v>
      </c>
    </row>
    <row r="34" spans="1:10" x14ac:dyDescent="0.25">
      <c r="A34" t="s">
        <v>65</v>
      </c>
      <c r="B34" t="s">
        <v>278</v>
      </c>
      <c r="C34" t="s">
        <v>279</v>
      </c>
      <c r="D34" t="s">
        <v>280</v>
      </c>
      <c r="E34" t="s">
        <v>281</v>
      </c>
      <c r="F34" t="s">
        <v>282</v>
      </c>
      <c r="G34">
        <v>0.2293</v>
      </c>
      <c r="H34">
        <v>130</v>
      </c>
      <c r="I34" t="s">
        <v>283</v>
      </c>
      <c r="J34" t="s">
        <v>145</v>
      </c>
    </row>
    <row r="35" spans="1:10" x14ac:dyDescent="0.25">
      <c r="A35" t="s">
        <v>67</v>
      </c>
      <c r="B35" t="s">
        <v>284</v>
      </c>
      <c r="C35" t="s">
        <v>285</v>
      </c>
      <c r="D35" t="s">
        <v>286</v>
      </c>
      <c r="E35" t="s">
        <v>287</v>
      </c>
      <c r="F35" t="s">
        <v>288</v>
      </c>
      <c r="G35" t="s">
        <v>289</v>
      </c>
      <c r="H35">
        <v>202</v>
      </c>
      <c r="I35" t="s">
        <v>290</v>
      </c>
      <c r="J35" t="s">
        <v>145</v>
      </c>
    </row>
    <row r="36" spans="1:10" x14ac:dyDescent="0.25">
      <c r="A36" t="s">
        <v>69</v>
      </c>
      <c r="B36" t="s">
        <v>291</v>
      </c>
      <c r="C36" t="s">
        <v>292</v>
      </c>
      <c r="D36" t="s">
        <v>293</v>
      </c>
      <c r="E36" t="s">
        <v>294</v>
      </c>
      <c r="F36" t="s">
        <v>295</v>
      </c>
      <c r="G36" t="s">
        <v>296</v>
      </c>
      <c r="H36">
        <v>210</v>
      </c>
      <c r="I36" t="s">
        <v>159</v>
      </c>
      <c r="J36" t="s">
        <v>145</v>
      </c>
    </row>
    <row r="37" spans="1:10" x14ac:dyDescent="0.25">
      <c r="A37" t="s">
        <v>70</v>
      </c>
      <c r="B37" t="s">
        <v>297</v>
      </c>
      <c r="C37" t="s">
        <v>298</v>
      </c>
      <c r="D37" t="s">
        <v>299</v>
      </c>
      <c r="E37" t="s">
        <v>300</v>
      </c>
      <c r="F37" t="s">
        <v>301</v>
      </c>
      <c r="G37" t="s">
        <v>302</v>
      </c>
      <c r="H37">
        <v>183</v>
      </c>
      <c r="I37" t="s">
        <v>222</v>
      </c>
      <c r="J37" t="s">
        <v>198</v>
      </c>
    </row>
    <row r="38" spans="1:10" x14ac:dyDescent="0.25">
      <c r="A38" t="s">
        <v>71</v>
      </c>
      <c r="B38" t="s">
        <v>303</v>
      </c>
      <c r="C38">
        <v>-1.458</v>
      </c>
      <c r="D38" t="s">
        <v>304</v>
      </c>
      <c r="E38" t="s">
        <v>305</v>
      </c>
      <c r="F38" t="s">
        <v>306</v>
      </c>
      <c r="G38">
        <v>0.29870000000000002</v>
      </c>
      <c r="H38">
        <v>101</v>
      </c>
      <c r="I38" t="s">
        <v>170</v>
      </c>
      <c r="J38" t="s">
        <v>166</v>
      </c>
    </row>
    <row r="39" spans="1:10" x14ac:dyDescent="0.25">
      <c r="A39" t="s">
        <v>72</v>
      </c>
      <c r="B39" t="s">
        <v>307</v>
      </c>
      <c r="C39" t="s">
        <v>308</v>
      </c>
      <c r="D39" t="s">
        <v>309</v>
      </c>
      <c r="E39" t="s">
        <v>310</v>
      </c>
      <c r="F39">
        <v>-1.6060000000000001</v>
      </c>
      <c r="G39">
        <v>0.25679999999999997</v>
      </c>
      <c r="H39">
        <v>116</v>
      </c>
      <c r="I39" t="s">
        <v>219</v>
      </c>
      <c r="J39" t="s">
        <v>187</v>
      </c>
    </row>
    <row r="40" spans="1:10" x14ac:dyDescent="0.25">
      <c r="A40" t="s">
        <v>73</v>
      </c>
      <c r="B40" t="s">
        <v>311</v>
      </c>
      <c r="C40">
        <v>-0.67349999999999999</v>
      </c>
      <c r="D40" t="s">
        <v>312</v>
      </c>
      <c r="E40" t="s">
        <v>313</v>
      </c>
      <c r="F40">
        <v>-1.306</v>
      </c>
      <c r="G40" t="s">
        <v>314</v>
      </c>
      <c r="H40">
        <v>117</v>
      </c>
      <c r="I40" t="s">
        <v>219</v>
      </c>
      <c r="J40" t="s">
        <v>145</v>
      </c>
    </row>
    <row r="41" spans="1:10" x14ac:dyDescent="0.25">
      <c r="A41" t="s">
        <v>74</v>
      </c>
      <c r="B41">
        <v>-1.97</v>
      </c>
      <c r="C41">
        <v>-1.079</v>
      </c>
      <c r="D41" t="s">
        <v>315</v>
      </c>
      <c r="E41" t="s">
        <v>316</v>
      </c>
      <c r="F41">
        <v>-1.1100000000000001</v>
      </c>
      <c r="G41" t="s">
        <v>317</v>
      </c>
      <c r="H41">
        <v>118</v>
      </c>
      <c r="I41" t="s">
        <v>219</v>
      </c>
      <c r="J41" t="s">
        <v>145</v>
      </c>
    </row>
    <row r="42" spans="1:10" x14ac:dyDescent="0.25">
      <c r="A42" t="s">
        <v>75</v>
      </c>
      <c r="B42" t="s">
        <v>318</v>
      </c>
      <c r="C42" t="s">
        <v>319</v>
      </c>
      <c r="D42" t="s">
        <v>320</v>
      </c>
      <c r="E42" t="s">
        <v>321</v>
      </c>
      <c r="F42" t="s">
        <v>322</v>
      </c>
      <c r="G42" t="s">
        <v>323</v>
      </c>
      <c r="H42">
        <v>110</v>
      </c>
      <c r="I42" t="s">
        <v>170</v>
      </c>
      <c r="J42" t="s">
        <v>145</v>
      </c>
    </row>
    <row r="43" spans="1:10" x14ac:dyDescent="0.25">
      <c r="A43" t="s">
        <v>76</v>
      </c>
      <c r="B43">
        <v>-0.93069999999999997</v>
      </c>
      <c r="C43">
        <v>-0.52370000000000005</v>
      </c>
      <c r="D43">
        <v>-1.575</v>
      </c>
      <c r="E43">
        <v>-4.6840000000000002</v>
      </c>
      <c r="F43">
        <v>-2.4489999999999998</v>
      </c>
      <c r="G43" t="s">
        <v>324</v>
      </c>
      <c r="H43">
        <v>85</v>
      </c>
      <c r="I43" t="s">
        <v>213</v>
      </c>
      <c r="J43" t="s">
        <v>166</v>
      </c>
    </row>
    <row r="44" spans="1:10" x14ac:dyDescent="0.25">
      <c r="A44" t="s">
        <v>77</v>
      </c>
      <c r="B44">
        <v>-1.5820000000000001</v>
      </c>
      <c r="C44">
        <v>-1.2030000000000001</v>
      </c>
      <c r="D44" t="s">
        <v>325</v>
      </c>
      <c r="E44" t="s">
        <v>326</v>
      </c>
      <c r="F44">
        <v>-1.633</v>
      </c>
      <c r="G44" t="s">
        <v>327</v>
      </c>
      <c r="H44">
        <v>81</v>
      </c>
      <c r="I44" t="s">
        <v>328</v>
      </c>
      <c r="J44" t="s">
        <v>166</v>
      </c>
    </row>
    <row r="45" spans="1:10" x14ac:dyDescent="0.25">
      <c r="A45" t="s">
        <v>79</v>
      </c>
      <c r="B45" t="s">
        <v>329</v>
      </c>
      <c r="C45" t="s">
        <v>330</v>
      </c>
      <c r="D45" t="s">
        <v>331</v>
      </c>
      <c r="E45" t="s">
        <v>332</v>
      </c>
      <c r="F45" t="s">
        <v>333</v>
      </c>
      <c r="G45" t="s">
        <v>334</v>
      </c>
      <c r="H45">
        <v>174</v>
      </c>
      <c r="I45" t="s">
        <v>335</v>
      </c>
      <c r="J45" t="s">
        <v>145</v>
      </c>
    </row>
    <row r="46" spans="1:10" x14ac:dyDescent="0.25">
      <c r="A46" t="s">
        <v>81</v>
      </c>
      <c r="B46" t="s">
        <v>336</v>
      </c>
      <c r="C46" t="s">
        <v>337</v>
      </c>
      <c r="D46" t="s">
        <v>338</v>
      </c>
      <c r="E46" t="s">
        <v>339</v>
      </c>
      <c r="F46" t="s">
        <v>340</v>
      </c>
      <c r="G46" t="s">
        <v>341</v>
      </c>
      <c r="H46">
        <v>101</v>
      </c>
      <c r="I46" t="s">
        <v>170</v>
      </c>
      <c r="J46" t="s">
        <v>166</v>
      </c>
    </row>
    <row r="47" spans="1:10" x14ac:dyDescent="0.25">
      <c r="A47" t="s">
        <v>82</v>
      </c>
      <c r="B47">
        <v>-2.3889999999999998</v>
      </c>
      <c r="C47">
        <v>-1.292</v>
      </c>
      <c r="D47" t="s">
        <v>342</v>
      </c>
      <c r="E47" t="s">
        <v>343</v>
      </c>
      <c r="F47" t="s">
        <v>344</v>
      </c>
      <c r="G47" t="s">
        <v>345</v>
      </c>
      <c r="H47">
        <v>182</v>
      </c>
      <c r="I47" t="s">
        <v>222</v>
      </c>
      <c r="J47" t="s">
        <v>145</v>
      </c>
    </row>
    <row r="48" spans="1:10" x14ac:dyDescent="0.25">
      <c r="A48" t="s">
        <v>83</v>
      </c>
      <c r="B48" t="s">
        <v>346</v>
      </c>
      <c r="C48" t="s">
        <v>347</v>
      </c>
      <c r="D48" t="s">
        <v>346</v>
      </c>
      <c r="E48" t="s">
        <v>348</v>
      </c>
      <c r="F48" t="s">
        <v>349</v>
      </c>
      <c r="G48" t="s">
        <v>350</v>
      </c>
      <c r="H48">
        <v>170</v>
      </c>
      <c r="I48" t="s">
        <v>351</v>
      </c>
      <c r="J48" t="s">
        <v>145</v>
      </c>
    </row>
    <row r="49" spans="1:10" x14ac:dyDescent="0.25">
      <c r="A49" t="s">
        <v>85</v>
      </c>
      <c r="B49">
        <v>-2.339</v>
      </c>
      <c r="C49">
        <v>-0.56040000000000001</v>
      </c>
      <c r="D49">
        <v>-2.339</v>
      </c>
      <c r="E49" t="s">
        <v>352</v>
      </c>
      <c r="F49" t="s">
        <v>353</v>
      </c>
      <c r="G49" t="s">
        <v>354</v>
      </c>
      <c r="H49">
        <v>190</v>
      </c>
      <c r="I49" t="s">
        <v>235</v>
      </c>
      <c r="J49" t="s">
        <v>145</v>
      </c>
    </row>
    <row r="50" spans="1:10" x14ac:dyDescent="0.25">
      <c r="A50" t="s">
        <v>86</v>
      </c>
      <c r="B50" t="s">
        <v>355</v>
      </c>
      <c r="C50" t="s">
        <v>356</v>
      </c>
      <c r="D50" t="s">
        <v>355</v>
      </c>
      <c r="E50" t="s">
        <v>357</v>
      </c>
      <c r="F50">
        <v>-2.629</v>
      </c>
      <c r="G50">
        <v>0.10630000000000001</v>
      </c>
      <c r="H50">
        <v>84</v>
      </c>
      <c r="I50" t="s">
        <v>328</v>
      </c>
      <c r="J50" t="s">
        <v>358</v>
      </c>
    </row>
    <row r="51" spans="1:10" x14ac:dyDescent="0.25">
      <c r="A51" t="s">
        <v>88</v>
      </c>
      <c r="B51" t="s">
        <v>359</v>
      </c>
      <c r="C51" t="s">
        <v>360</v>
      </c>
      <c r="D51" t="s">
        <v>361</v>
      </c>
      <c r="E51" t="s">
        <v>362</v>
      </c>
      <c r="F51" t="s">
        <v>363</v>
      </c>
      <c r="G51" t="s">
        <v>364</v>
      </c>
      <c r="H51">
        <v>165</v>
      </c>
      <c r="I51" t="s">
        <v>335</v>
      </c>
      <c r="J51" t="s">
        <v>166</v>
      </c>
    </row>
    <row r="52" spans="1:10" x14ac:dyDescent="0.25">
      <c r="A52" t="s">
        <v>89</v>
      </c>
      <c r="B52">
        <v>-2.3780000000000001</v>
      </c>
      <c r="C52" t="s">
        <v>365</v>
      </c>
      <c r="D52" t="s">
        <v>366</v>
      </c>
      <c r="E52" t="s">
        <v>367</v>
      </c>
      <c r="F52">
        <v>-2.585</v>
      </c>
      <c r="G52" t="s">
        <v>368</v>
      </c>
      <c r="H52">
        <v>165</v>
      </c>
      <c r="I52" t="s">
        <v>369</v>
      </c>
      <c r="J52" t="s">
        <v>166</v>
      </c>
    </row>
    <row r="53" spans="1:10" x14ac:dyDescent="0.25">
      <c r="A53" t="s">
        <v>91</v>
      </c>
      <c r="B53" t="s">
        <v>370</v>
      </c>
      <c r="C53" t="s">
        <v>371</v>
      </c>
      <c r="D53" t="s">
        <v>372</v>
      </c>
      <c r="E53" t="s">
        <v>373</v>
      </c>
      <c r="F53" t="s">
        <v>374</v>
      </c>
      <c r="G53" t="s">
        <v>375</v>
      </c>
      <c r="H53">
        <v>150</v>
      </c>
      <c r="I53" t="s">
        <v>144</v>
      </c>
      <c r="J53" t="s">
        <v>145</v>
      </c>
    </row>
    <row r="54" spans="1:10" x14ac:dyDescent="0.25">
      <c r="A54" t="s">
        <v>92</v>
      </c>
      <c r="B54" t="s">
        <v>376</v>
      </c>
      <c r="C54" t="s">
        <v>377</v>
      </c>
      <c r="D54" t="s">
        <v>378</v>
      </c>
      <c r="E54" t="s">
        <v>379</v>
      </c>
      <c r="F54" t="s">
        <v>380</v>
      </c>
      <c r="G54" t="s">
        <v>381</v>
      </c>
      <c r="H54">
        <v>182</v>
      </c>
      <c r="I54" t="s">
        <v>222</v>
      </c>
      <c r="J54" t="s">
        <v>145</v>
      </c>
    </row>
    <row r="55" spans="1:10" x14ac:dyDescent="0.25">
      <c r="A55" t="s">
        <v>93</v>
      </c>
      <c r="B55">
        <v>-2.2850000000000001</v>
      </c>
      <c r="C55" t="s">
        <v>382</v>
      </c>
      <c r="D55" t="s">
        <v>383</v>
      </c>
      <c r="E55" t="s">
        <v>384</v>
      </c>
      <c r="F55" t="s">
        <v>179</v>
      </c>
      <c r="G55" t="s">
        <v>385</v>
      </c>
      <c r="H55">
        <v>117</v>
      </c>
      <c r="I55" t="s">
        <v>197</v>
      </c>
      <c r="J55" t="s">
        <v>166</v>
      </c>
    </row>
    <row r="56" spans="1:10" x14ac:dyDescent="0.25">
      <c r="A56" t="s">
        <v>94</v>
      </c>
      <c r="B56">
        <v>-2.5489999999999999</v>
      </c>
      <c r="C56" t="s">
        <v>386</v>
      </c>
      <c r="D56">
        <v>-2.5489999999999999</v>
      </c>
      <c r="E56" t="s">
        <v>387</v>
      </c>
      <c r="F56">
        <v>-2.4390000000000001</v>
      </c>
      <c r="G56" t="s">
        <v>388</v>
      </c>
      <c r="H56">
        <v>111</v>
      </c>
      <c r="I56" t="s">
        <v>149</v>
      </c>
      <c r="J56" t="s">
        <v>389</v>
      </c>
    </row>
    <row r="57" spans="1:10" x14ac:dyDescent="0.25">
      <c r="A57" t="s">
        <v>96</v>
      </c>
      <c r="B57" t="s">
        <v>390</v>
      </c>
      <c r="C57" t="s">
        <v>391</v>
      </c>
      <c r="D57" t="s">
        <v>392</v>
      </c>
      <c r="E57" t="s">
        <v>393</v>
      </c>
      <c r="F57">
        <v>-2.056</v>
      </c>
      <c r="G57" t="s">
        <v>394</v>
      </c>
      <c r="H57">
        <v>118</v>
      </c>
      <c r="I57" t="s">
        <v>219</v>
      </c>
      <c r="J57" t="s">
        <v>145</v>
      </c>
    </row>
    <row r="58" spans="1:10" x14ac:dyDescent="0.25">
      <c r="A58" t="s">
        <v>97</v>
      </c>
      <c r="B58">
        <v>-1.873</v>
      </c>
      <c r="C58">
        <v>-1.663</v>
      </c>
      <c r="D58" t="s">
        <v>395</v>
      </c>
      <c r="E58" t="s">
        <v>316</v>
      </c>
      <c r="F58">
        <v>-1.5049999999999999</v>
      </c>
      <c r="G58" t="s">
        <v>396</v>
      </c>
      <c r="H58">
        <v>110</v>
      </c>
      <c r="I58" t="s">
        <v>170</v>
      </c>
      <c r="J58" t="s">
        <v>145</v>
      </c>
    </row>
    <row r="59" spans="1:10" x14ac:dyDescent="0.25">
      <c r="A59" t="s">
        <v>98</v>
      </c>
      <c r="B59" t="s">
        <v>397</v>
      </c>
      <c r="C59" t="s">
        <v>398</v>
      </c>
      <c r="D59" t="s">
        <v>399</v>
      </c>
      <c r="E59" t="s">
        <v>400</v>
      </c>
      <c r="F59" t="s">
        <v>401</v>
      </c>
      <c r="G59" t="s">
        <v>402</v>
      </c>
      <c r="H59">
        <v>250</v>
      </c>
      <c r="I59" t="s">
        <v>271</v>
      </c>
      <c r="J59" t="s">
        <v>145</v>
      </c>
    </row>
    <row r="60" spans="1:10" x14ac:dyDescent="0.25">
      <c r="A60" t="s">
        <v>99</v>
      </c>
      <c r="B60">
        <v>-2.278</v>
      </c>
      <c r="C60">
        <v>-1.0960000000000001</v>
      </c>
      <c r="D60" t="s">
        <v>403</v>
      </c>
      <c r="E60" t="s">
        <v>404</v>
      </c>
      <c r="F60" t="s">
        <v>405</v>
      </c>
      <c r="G60" t="s">
        <v>406</v>
      </c>
      <c r="H60">
        <v>186</v>
      </c>
      <c r="I60" t="s">
        <v>250</v>
      </c>
      <c r="J60" t="s">
        <v>145</v>
      </c>
    </row>
    <row r="61" spans="1:10" x14ac:dyDescent="0.25">
      <c r="A61" t="s">
        <v>100</v>
      </c>
      <c r="B61">
        <v>-2.4009999999999998</v>
      </c>
      <c r="C61" t="s">
        <v>407</v>
      </c>
      <c r="D61">
        <v>-1.7070000000000001</v>
      </c>
      <c r="E61">
        <v>-5.98</v>
      </c>
      <c r="F61">
        <v>-2.2879999999999998</v>
      </c>
      <c r="G61" t="s">
        <v>408</v>
      </c>
      <c r="H61">
        <v>190</v>
      </c>
      <c r="I61" t="s">
        <v>235</v>
      </c>
      <c r="J61" t="s">
        <v>145</v>
      </c>
    </row>
    <row r="62" spans="1:10" x14ac:dyDescent="0.25">
      <c r="A62" t="s">
        <v>101</v>
      </c>
      <c r="B62" t="s">
        <v>409</v>
      </c>
      <c r="C62" t="s">
        <v>410</v>
      </c>
      <c r="D62" t="s">
        <v>411</v>
      </c>
      <c r="E62" t="s">
        <v>412</v>
      </c>
      <c r="F62" t="s">
        <v>413</v>
      </c>
      <c r="G62" t="s">
        <v>414</v>
      </c>
      <c r="H62">
        <v>177</v>
      </c>
      <c r="I62" t="s">
        <v>222</v>
      </c>
      <c r="J62" t="s">
        <v>415</v>
      </c>
    </row>
    <row r="63" spans="1:10" x14ac:dyDescent="0.25">
      <c r="A63" t="s">
        <v>103</v>
      </c>
      <c r="B63">
        <v>-1.4830000000000001</v>
      </c>
      <c r="C63">
        <v>-1.075</v>
      </c>
      <c r="D63">
        <v>-2.468</v>
      </c>
      <c r="E63" t="s">
        <v>416</v>
      </c>
      <c r="F63">
        <v>-1.591</v>
      </c>
      <c r="G63" t="s">
        <v>417</v>
      </c>
      <c r="H63">
        <v>190</v>
      </c>
      <c r="I63" t="s">
        <v>235</v>
      </c>
      <c r="J63" t="s">
        <v>145</v>
      </c>
    </row>
    <row r="64" spans="1:10" x14ac:dyDescent="0.25">
      <c r="A64" t="s">
        <v>104</v>
      </c>
      <c r="B64" t="s">
        <v>418</v>
      </c>
      <c r="C64">
        <v>-1.5580000000000001</v>
      </c>
      <c r="D64" t="s">
        <v>419</v>
      </c>
      <c r="E64" t="s">
        <v>420</v>
      </c>
      <c r="F64" t="s">
        <v>421</v>
      </c>
      <c r="G64" t="s">
        <v>422</v>
      </c>
      <c r="H64">
        <v>202</v>
      </c>
      <c r="I64" t="s">
        <v>290</v>
      </c>
      <c r="J64" t="s">
        <v>145</v>
      </c>
    </row>
    <row r="65" spans="1:10" x14ac:dyDescent="0.25">
      <c r="A65" t="s">
        <v>105</v>
      </c>
      <c r="B65" t="s">
        <v>423</v>
      </c>
      <c r="C65">
        <v>-0.59789999999999999</v>
      </c>
      <c r="D65" t="s">
        <v>424</v>
      </c>
      <c r="E65" t="s">
        <v>425</v>
      </c>
      <c r="F65">
        <v>-1.512</v>
      </c>
      <c r="G65" t="s">
        <v>426</v>
      </c>
      <c r="H65">
        <v>156</v>
      </c>
      <c r="I65" t="s">
        <v>277</v>
      </c>
      <c r="J65" t="s">
        <v>174</v>
      </c>
    </row>
    <row r="66" spans="1:10" x14ac:dyDescent="0.25">
      <c r="A66" t="s">
        <v>106</v>
      </c>
      <c r="B66" t="s">
        <v>427</v>
      </c>
      <c r="C66" t="s">
        <v>428</v>
      </c>
      <c r="D66" t="s">
        <v>427</v>
      </c>
      <c r="E66" t="s">
        <v>429</v>
      </c>
      <c r="F66" t="s">
        <v>430</v>
      </c>
      <c r="G66" t="s">
        <v>431</v>
      </c>
      <c r="H66">
        <v>176</v>
      </c>
      <c r="I66" t="s">
        <v>250</v>
      </c>
      <c r="J66" t="s">
        <v>174</v>
      </c>
    </row>
    <row r="67" spans="1:10" x14ac:dyDescent="0.25">
      <c r="A67" t="s">
        <v>107</v>
      </c>
      <c r="B67">
        <v>-2.137</v>
      </c>
      <c r="C67" t="s">
        <v>432</v>
      </c>
      <c r="D67" t="s">
        <v>433</v>
      </c>
      <c r="E67" t="s">
        <v>434</v>
      </c>
      <c r="F67">
        <v>-2.1459999999999999</v>
      </c>
      <c r="G67" t="s">
        <v>435</v>
      </c>
      <c r="H67">
        <v>142</v>
      </c>
      <c r="I67" t="s">
        <v>436</v>
      </c>
      <c r="J67" t="s">
        <v>145</v>
      </c>
    </row>
    <row r="68" spans="1:10" x14ac:dyDescent="0.25">
      <c r="A68" t="s">
        <v>109</v>
      </c>
      <c r="B68">
        <v>-2.1539999999999999</v>
      </c>
      <c r="C68" t="s">
        <v>437</v>
      </c>
      <c r="D68" t="s">
        <v>438</v>
      </c>
      <c r="E68" t="s">
        <v>439</v>
      </c>
      <c r="F68" t="s">
        <v>440</v>
      </c>
      <c r="G68" t="s">
        <v>441</v>
      </c>
      <c r="H68">
        <v>270</v>
      </c>
      <c r="I68" t="s">
        <v>442</v>
      </c>
      <c r="J68" t="s">
        <v>145</v>
      </c>
    </row>
    <row r="69" spans="1:10" x14ac:dyDescent="0.25">
      <c r="A69" t="s">
        <v>111</v>
      </c>
      <c r="B69">
        <v>-1.85</v>
      </c>
      <c r="C69">
        <v>-0.95620000000000005</v>
      </c>
      <c r="D69">
        <v>-1.3160000000000001</v>
      </c>
      <c r="E69">
        <v>-3.7029999999999998</v>
      </c>
      <c r="F69" t="s">
        <v>443</v>
      </c>
      <c r="G69" t="s">
        <v>444</v>
      </c>
      <c r="H69">
        <v>250</v>
      </c>
      <c r="I69" t="s">
        <v>271</v>
      </c>
      <c r="J69" t="s">
        <v>145</v>
      </c>
    </row>
    <row r="70" spans="1:10" x14ac:dyDescent="0.25">
      <c r="A70" t="s">
        <v>112</v>
      </c>
      <c r="B70">
        <v>-2.2570000000000001</v>
      </c>
      <c r="C70" t="s">
        <v>445</v>
      </c>
      <c r="D70" t="s">
        <v>446</v>
      </c>
      <c r="E70" t="s">
        <v>447</v>
      </c>
      <c r="F70">
        <v>-2.2559999999999998</v>
      </c>
      <c r="G70" t="s">
        <v>448</v>
      </c>
      <c r="H70">
        <v>85</v>
      </c>
      <c r="I70" t="s">
        <v>213</v>
      </c>
      <c r="J70" t="s">
        <v>166</v>
      </c>
    </row>
    <row r="71" spans="1:10" x14ac:dyDescent="0.25">
      <c r="A71" t="s">
        <v>113</v>
      </c>
      <c r="B71" t="s">
        <v>449</v>
      </c>
      <c r="C71" t="s">
        <v>450</v>
      </c>
      <c r="D71" t="s">
        <v>449</v>
      </c>
      <c r="E71" t="s">
        <v>451</v>
      </c>
      <c r="F71" t="s">
        <v>452</v>
      </c>
      <c r="G71" t="s">
        <v>453</v>
      </c>
      <c r="H71">
        <v>84</v>
      </c>
      <c r="I71" t="s">
        <v>149</v>
      </c>
      <c r="J71" t="s">
        <v>454</v>
      </c>
    </row>
    <row r="72" spans="1:10" x14ac:dyDescent="0.25">
      <c r="A72" t="s">
        <v>115</v>
      </c>
      <c r="B72" t="s">
        <v>455</v>
      </c>
      <c r="C72">
        <v>-0.89219999999999999</v>
      </c>
      <c r="D72" t="s">
        <v>456</v>
      </c>
      <c r="E72" t="s">
        <v>457</v>
      </c>
      <c r="F72">
        <v>-1.798</v>
      </c>
      <c r="G72" t="s">
        <v>458</v>
      </c>
      <c r="H72">
        <v>104</v>
      </c>
      <c r="I72" t="s">
        <v>165</v>
      </c>
      <c r="J72" t="s">
        <v>187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ACB961-1D62-4FC2-AA19-01B4CE20C9A3}">
  <dimension ref="A1:W72"/>
  <sheetViews>
    <sheetView workbookViewId="0">
      <selection activeCell="S24" sqref="S24"/>
    </sheetView>
  </sheetViews>
  <sheetFormatPr defaultRowHeight="15" x14ac:dyDescent="0.25"/>
  <cols>
    <col min="1" max="1" width="21.42578125" customWidth="1"/>
    <col min="11" max="12" width="9.140625" style="9"/>
    <col min="13" max="13" width="11.140625" customWidth="1"/>
    <col min="21" max="21" width="9.5703125" customWidth="1"/>
    <col min="22" max="22" width="9.85546875" customWidth="1"/>
    <col min="23" max="23" width="10.42578125" customWidth="1"/>
  </cols>
  <sheetData>
    <row r="1" spans="1:23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  <c r="M1" s="3" t="s">
        <v>131</v>
      </c>
      <c r="N1" s="3" t="s">
        <v>132</v>
      </c>
      <c r="O1" s="3" t="s">
        <v>673</v>
      </c>
      <c r="P1" s="3" t="s">
        <v>674</v>
      </c>
      <c r="Q1" s="3" t="s">
        <v>675</v>
      </c>
      <c r="R1" s="3" t="s">
        <v>676</v>
      </c>
      <c r="S1" s="3" t="s">
        <v>677</v>
      </c>
      <c r="T1" s="3" t="s">
        <v>678</v>
      </c>
      <c r="U1" s="3" t="s">
        <v>679</v>
      </c>
      <c r="V1" s="3" t="s">
        <v>5</v>
      </c>
      <c r="W1" s="3" t="s">
        <v>6</v>
      </c>
    </row>
    <row r="2" spans="1:23" x14ac:dyDescent="0.25">
      <c r="M2" s="21" t="s">
        <v>826</v>
      </c>
      <c r="N2" s="21"/>
      <c r="O2" s="21"/>
      <c r="P2" s="21"/>
      <c r="Q2" s="21"/>
      <c r="R2" s="21"/>
      <c r="S2" s="21"/>
      <c r="T2" s="21"/>
      <c r="U2" s="21"/>
      <c r="V2" s="21"/>
      <c r="W2" s="21"/>
    </row>
    <row r="3" spans="1:23" x14ac:dyDescent="0.25">
      <c r="A3" t="s">
        <v>8</v>
      </c>
      <c r="B3" s="11" t="s">
        <v>462</v>
      </c>
      <c r="C3" s="11" t="s">
        <v>463</v>
      </c>
      <c r="D3" s="11" t="s">
        <v>464</v>
      </c>
      <c r="E3" s="11" t="s">
        <v>465</v>
      </c>
      <c r="F3" s="11" t="s">
        <v>466</v>
      </c>
      <c r="G3" s="11" t="s">
        <v>467</v>
      </c>
      <c r="H3">
        <v>141</v>
      </c>
      <c r="I3" t="s">
        <v>144</v>
      </c>
      <c r="J3" t="s">
        <v>166</v>
      </c>
      <c r="M3" t="s">
        <v>8</v>
      </c>
      <c r="N3" s="11">
        <v>-2.54</v>
      </c>
      <c r="O3" s="11">
        <v>10.06</v>
      </c>
      <c r="P3" s="11">
        <v>-15.83</v>
      </c>
      <c r="Q3" s="11">
        <v>-15.57</v>
      </c>
      <c r="R3" s="11">
        <v>-2.77</v>
      </c>
      <c r="S3" s="11">
        <v>0.1779</v>
      </c>
      <c r="T3" s="11">
        <v>9.1720000000000006</v>
      </c>
      <c r="U3">
        <v>1</v>
      </c>
      <c r="V3" s="2">
        <v>31048</v>
      </c>
      <c r="W3" s="2">
        <v>43831</v>
      </c>
    </row>
    <row r="4" spans="1:23" x14ac:dyDescent="0.25">
      <c r="A4" t="s">
        <v>11</v>
      </c>
      <c r="B4" s="11">
        <v>-1.47</v>
      </c>
      <c r="C4" s="11">
        <v>7.2959999999999997E-2</v>
      </c>
      <c r="D4" s="11" t="s">
        <v>468</v>
      </c>
      <c r="E4" s="11" t="s">
        <v>469</v>
      </c>
      <c r="F4" s="11">
        <v>-0.83479999999999999</v>
      </c>
      <c r="G4" s="11" t="s">
        <v>470</v>
      </c>
      <c r="H4">
        <v>105</v>
      </c>
      <c r="I4" t="s">
        <v>149</v>
      </c>
      <c r="J4" t="s">
        <v>166</v>
      </c>
      <c r="M4" t="s">
        <v>11</v>
      </c>
      <c r="N4" s="11">
        <v>-2.6890000000000001</v>
      </c>
      <c r="O4" s="11">
        <v>13.73</v>
      </c>
      <c r="P4" s="11" t="s">
        <v>680</v>
      </c>
      <c r="Q4" s="11">
        <v>-9.6519999999999992</v>
      </c>
      <c r="R4" s="11">
        <v>-2.1909999999999998</v>
      </c>
      <c r="S4" s="11">
        <v>0.22700000000000001</v>
      </c>
      <c r="T4" s="11">
        <v>13.76</v>
      </c>
      <c r="U4">
        <v>1</v>
      </c>
      <c r="V4" s="2">
        <v>34335</v>
      </c>
      <c r="W4" s="2">
        <v>43831</v>
      </c>
    </row>
    <row r="5" spans="1:23" x14ac:dyDescent="0.25">
      <c r="A5" t="s">
        <v>14</v>
      </c>
      <c r="B5" s="11">
        <v>-2.17</v>
      </c>
      <c r="C5" s="11" t="s">
        <v>471</v>
      </c>
      <c r="D5" s="11" t="s">
        <v>472</v>
      </c>
      <c r="E5" s="11" t="s">
        <v>473</v>
      </c>
      <c r="F5" s="11">
        <v>-2.052</v>
      </c>
      <c r="G5" s="11" t="s">
        <v>474</v>
      </c>
      <c r="H5">
        <v>243</v>
      </c>
      <c r="I5" t="s">
        <v>154</v>
      </c>
      <c r="J5" t="s">
        <v>166</v>
      </c>
      <c r="M5" t="s">
        <v>14</v>
      </c>
      <c r="N5" s="11" t="s">
        <v>681</v>
      </c>
      <c r="O5" s="11" t="s">
        <v>682</v>
      </c>
      <c r="P5" s="11" t="s">
        <v>683</v>
      </c>
      <c r="Q5" s="11" t="s">
        <v>684</v>
      </c>
      <c r="R5" s="11" t="s">
        <v>685</v>
      </c>
      <c r="S5" s="11" t="s">
        <v>686</v>
      </c>
      <c r="T5" s="11" t="s">
        <v>687</v>
      </c>
      <c r="U5">
        <v>2</v>
      </c>
      <c r="V5" s="2">
        <v>21732</v>
      </c>
      <c r="W5" s="2">
        <v>43831</v>
      </c>
    </row>
    <row r="6" spans="1:23" x14ac:dyDescent="0.25">
      <c r="A6" t="s">
        <v>16</v>
      </c>
      <c r="B6" s="11">
        <v>-1.774</v>
      </c>
      <c r="C6" s="11" t="s">
        <v>475</v>
      </c>
      <c r="D6" s="11" t="s">
        <v>476</v>
      </c>
      <c r="E6" s="11" t="s">
        <v>477</v>
      </c>
      <c r="F6" s="11" t="s">
        <v>478</v>
      </c>
      <c r="G6" s="11" t="s">
        <v>479</v>
      </c>
      <c r="H6">
        <v>201</v>
      </c>
      <c r="I6" t="s">
        <v>159</v>
      </c>
      <c r="J6" t="s">
        <v>166</v>
      </c>
      <c r="M6" t="s">
        <v>16</v>
      </c>
      <c r="N6" s="11" t="s">
        <v>688</v>
      </c>
      <c r="O6" s="11">
        <v>8.657</v>
      </c>
      <c r="P6" s="11" t="s">
        <v>689</v>
      </c>
      <c r="Q6" s="11">
        <v>-30.3</v>
      </c>
      <c r="R6" s="11">
        <v>-3.883</v>
      </c>
      <c r="S6" s="11">
        <v>0.12809999999999999</v>
      </c>
      <c r="T6" s="11" t="s">
        <v>690</v>
      </c>
      <c r="U6">
        <v>3</v>
      </c>
      <c r="V6" s="2">
        <v>25569</v>
      </c>
      <c r="W6" s="2">
        <v>43831</v>
      </c>
    </row>
    <row r="7" spans="1:23" x14ac:dyDescent="0.25">
      <c r="A7" t="s">
        <v>18</v>
      </c>
      <c r="B7" s="11" t="s">
        <v>160</v>
      </c>
      <c r="C7" s="11" t="s">
        <v>161</v>
      </c>
      <c r="D7" s="11" t="s">
        <v>160</v>
      </c>
      <c r="E7" s="11" t="s">
        <v>162</v>
      </c>
      <c r="F7" s="11" t="s">
        <v>163</v>
      </c>
      <c r="G7" s="11" t="s">
        <v>164</v>
      </c>
      <c r="H7">
        <v>97</v>
      </c>
      <c r="I7" t="s">
        <v>165</v>
      </c>
      <c r="J7" t="s">
        <v>166</v>
      </c>
      <c r="M7" t="s">
        <v>18</v>
      </c>
      <c r="N7" s="11">
        <v>-2.7839999999999998</v>
      </c>
      <c r="O7" s="11">
        <v>12.72</v>
      </c>
      <c r="P7" s="11">
        <v>-23.57</v>
      </c>
      <c r="Q7" s="11">
        <v>-16.829999999999998</v>
      </c>
      <c r="R7" s="11">
        <v>-2.89</v>
      </c>
      <c r="S7" s="11">
        <v>0.17169999999999999</v>
      </c>
      <c r="T7" s="11">
        <v>12.58</v>
      </c>
      <c r="U7">
        <v>2</v>
      </c>
      <c r="V7" s="2">
        <v>35065</v>
      </c>
      <c r="W7" s="2">
        <v>43831</v>
      </c>
    </row>
    <row r="8" spans="1:23" x14ac:dyDescent="0.25">
      <c r="A8" t="s">
        <v>21</v>
      </c>
      <c r="B8" s="11">
        <v>-1.617</v>
      </c>
      <c r="C8" s="11">
        <v>-0.49009999999999998</v>
      </c>
      <c r="D8" s="11" t="s">
        <v>480</v>
      </c>
      <c r="E8" s="11" t="s">
        <v>481</v>
      </c>
      <c r="F8" s="11" t="s">
        <v>482</v>
      </c>
      <c r="G8" s="11" t="s">
        <v>483</v>
      </c>
      <c r="H8">
        <v>101</v>
      </c>
      <c r="I8" t="s">
        <v>170</v>
      </c>
      <c r="J8" t="s">
        <v>166</v>
      </c>
      <c r="M8" s="10" t="s">
        <v>21</v>
      </c>
      <c r="N8" s="12">
        <v>0</v>
      </c>
      <c r="O8" s="12">
        <v>0</v>
      </c>
      <c r="P8" s="12">
        <v>0</v>
      </c>
      <c r="Q8" s="12">
        <v>0</v>
      </c>
      <c r="R8" s="12">
        <v>0</v>
      </c>
      <c r="S8" s="12">
        <v>0</v>
      </c>
      <c r="T8" s="12">
        <v>0</v>
      </c>
      <c r="U8" s="10">
        <v>0</v>
      </c>
      <c r="V8" s="2">
        <v>34700</v>
      </c>
      <c r="W8" s="2">
        <v>43831</v>
      </c>
    </row>
    <row r="9" spans="1:23" x14ac:dyDescent="0.25">
      <c r="A9" t="s">
        <v>23</v>
      </c>
      <c r="B9" s="11">
        <v>-2.2789999999999999</v>
      </c>
      <c r="C9" s="11" t="s">
        <v>171</v>
      </c>
      <c r="D9" s="11">
        <v>-2.415</v>
      </c>
      <c r="E9" s="11" t="s">
        <v>172</v>
      </c>
      <c r="F9" s="11">
        <v>-2.2919999999999998</v>
      </c>
      <c r="G9" s="11" t="s">
        <v>173</v>
      </c>
      <c r="H9">
        <v>140</v>
      </c>
      <c r="I9" t="s">
        <v>144</v>
      </c>
      <c r="J9" t="s">
        <v>174</v>
      </c>
      <c r="M9" t="s">
        <v>23</v>
      </c>
      <c r="N9" s="11">
        <v>-2.6970000000000001</v>
      </c>
      <c r="O9" s="11">
        <v>13.47</v>
      </c>
      <c r="P9" s="11">
        <v>-15.75</v>
      </c>
      <c r="Q9" s="11">
        <v>-13.74</v>
      </c>
      <c r="R9" s="11">
        <v>-2.5950000000000002</v>
      </c>
      <c r="S9" s="11">
        <v>0.1888</v>
      </c>
      <c r="T9" s="11">
        <v>13.32</v>
      </c>
      <c r="U9">
        <v>2</v>
      </c>
      <c r="V9" s="2">
        <v>31048</v>
      </c>
      <c r="W9" s="2">
        <v>43739</v>
      </c>
    </row>
    <row r="10" spans="1:23" x14ac:dyDescent="0.25">
      <c r="A10" t="s">
        <v>25</v>
      </c>
      <c r="B10" s="11" t="s">
        <v>484</v>
      </c>
      <c r="C10" s="11" t="s">
        <v>485</v>
      </c>
      <c r="D10" s="11">
        <v>-2.1970000000000001</v>
      </c>
      <c r="E10" s="11">
        <v>-9.6280000000000001</v>
      </c>
      <c r="F10" s="11" t="s">
        <v>486</v>
      </c>
      <c r="G10" s="11" t="s">
        <v>487</v>
      </c>
      <c r="H10">
        <v>169</v>
      </c>
      <c r="I10" t="s">
        <v>181</v>
      </c>
      <c r="J10" t="s">
        <v>166</v>
      </c>
      <c r="M10" t="s">
        <v>25</v>
      </c>
      <c r="N10" s="11">
        <v>-3.5169999999999999</v>
      </c>
      <c r="O10" s="11">
        <v>19.14</v>
      </c>
      <c r="P10" s="11">
        <v>-23.04</v>
      </c>
      <c r="Q10" s="11">
        <v>-21.46</v>
      </c>
      <c r="R10" s="11">
        <v>-3.2749999999999999</v>
      </c>
      <c r="S10" s="11">
        <v>0.15260000000000001</v>
      </c>
      <c r="T10" s="11">
        <v>18.03</v>
      </c>
      <c r="U10">
        <v>4</v>
      </c>
      <c r="V10" s="2">
        <v>28491</v>
      </c>
      <c r="W10" s="2">
        <v>43831</v>
      </c>
    </row>
    <row r="11" spans="1:23" x14ac:dyDescent="0.25">
      <c r="A11" t="s">
        <v>27</v>
      </c>
      <c r="B11" s="11">
        <v>-1.617</v>
      </c>
      <c r="C11" s="11">
        <v>-0.72360000000000002</v>
      </c>
      <c r="D11" s="11" t="s">
        <v>182</v>
      </c>
      <c r="E11" s="11" t="s">
        <v>183</v>
      </c>
      <c r="F11" s="11">
        <v>-1.823</v>
      </c>
      <c r="G11" s="11" t="s">
        <v>184</v>
      </c>
      <c r="H11">
        <v>105</v>
      </c>
      <c r="I11" t="s">
        <v>149</v>
      </c>
      <c r="J11" t="s">
        <v>166</v>
      </c>
      <c r="M11" t="s">
        <v>27</v>
      </c>
      <c r="N11" s="11" t="s">
        <v>691</v>
      </c>
      <c r="O11" s="11">
        <v>14.66</v>
      </c>
      <c r="P11" s="11">
        <v>-20.329999999999998</v>
      </c>
      <c r="Q11" s="11">
        <v>-15.86</v>
      </c>
      <c r="R11" s="11">
        <v>-2.8109999999999999</v>
      </c>
      <c r="S11" s="11">
        <v>0.1772</v>
      </c>
      <c r="T11" s="11">
        <v>13.93</v>
      </c>
      <c r="U11">
        <v>2</v>
      </c>
      <c r="V11" s="2">
        <v>34335</v>
      </c>
      <c r="W11" s="2">
        <v>43831</v>
      </c>
    </row>
    <row r="12" spans="1:23" x14ac:dyDescent="0.25">
      <c r="A12" t="s">
        <v>28</v>
      </c>
      <c r="B12" s="11">
        <v>-0.63649999999999995</v>
      </c>
      <c r="C12" s="11">
        <v>0.65869999999999995</v>
      </c>
      <c r="D12" s="11" t="s">
        <v>488</v>
      </c>
      <c r="E12" s="11" t="s">
        <v>489</v>
      </c>
      <c r="F12" s="11" t="s">
        <v>490</v>
      </c>
      <c r="G12" s="11" t="s">
        <v>491</v>
      </c>
      <c r="H12">
        <v>105</v>
      </c>
      <c r="I12" t="s">
        <v>149</v>
      </c>
      <c r="J12" t="s">
        <v>166</v>
      </c>
      <c r="M12" t="s">
        <v>28</v>
      </c>
      <c r="N12" s="11" t="s">
        <v>692</v>
      </c>
      <c r="O12" s="11">
        <v>7.492</v>
      </c>
      <c r="P12" s="11" t="s">
        <v>693</v>
      </c>
      <c r="Q12" s="11">
        <v>-22.48</v>
      </c>
      <c r="R12" s="11">
        <v>-3.3410000000000002</v>
      </c>
      <c r="S12" s="11">
        <v>0.14860000000000001</v>
      </c>
      <c r="T12" s="11">
        <v>7.0510000000000002</v>
      </c>
      <c r="U12">
        <v>2</v>
      </c>
      <c r="V12" s="2">
        <v>34335</v>
      </c>
      <c r="W12" s="2">
        <v>43831</v>
      </c>
    </row>
    <row r="13" spans="1:23" x14ac:dyDescent="0.25">
      <c r="A13" t="s">
        <v>30</v>
      </c>
      <c r="B13" s="11">
        <v>-2.548</v>
      </c>
      <c r="C13" s="11" t="s">
        <v>407</v>
      </c>
      <c r="D13" s="11" t="s">
        <v>492</v>
      </c>
      <c r="E13" s="11" t="s">
        <v>493</v>
      </c>
      <c r="F13" s="11">
        <v>-2.5539999999999998</v>
      </c>
      <c r="G13" s="11" t="s">
        <v>494</v>
      </c>
      <c r="H13">
        <v>237</v>
      </c>
      <c r="I13" t="s">
        <v>193</v>
      </c>
      <c r="J13" t="s">
        <v>166</v>
      </c>
      <c r="M13" t="s">
        <v>30</v>
      </c>
      <c r="N13" s="11" t="s">
        <v>694</v>
      </c>
      <c r="O13" s="11">
        <v>12.01</v>
      </c>
      <c r="P13" s="11" t="s">
        <v>695</v>
      </c>
      <c r="Q13" s="11">
        <v>-41.99</v>
      </c>
      <c r="R13" s="11">
        <v>-4.58</v>
      </c>
      <c r="S13" s="11">
        <v>0.1091</v>
      </c>
      <c r="T13" s="11">
        <v>10.94</v>
      </c>
      <c r="U13">
        <v>5</v>
      </c>
      <c r="V13" s="2">
        <v>22282</v>
      </c>
      <c r="W13" s="2">
        <v>43831</v>
      </c>
    </row>
    <row r="14" spans="1:23" x14ac:dyDescent="0.25">
      <c r="A14" t="s">
        <v>32</v>
      </c>
      <c r="B14" s="11">
        <v>-1.583</v>
      </c>
      <c r="C14" s="11">
        <v>-1.5920000000000001</v>
      </c>
      <c r="D14" s="11" t="s">
        <v>495</v>
      </c>
      <c r="E14" s="11" t="s">
        <v>496</v>
      </c>
      <c r="F14" s="11">
        <v>-1.855</v>
      </c>
      <c r="G14" s="11" t="s">
        <v>497</v>
      </c>
      <c r="H14">
        <v>117</v>
      </c>
      <c r="I14" t="s">
        <v>197</v>
      </c>
      <c r="J14" t="s">
        <v>166</v>
      </c>
      <c r="M14" t="s">
        <v>32</v>
      </c>
      <c r="N14" s="11" t="s">
        <v>696</v>
      </c>
      <c r="O14" s="11">
        <v>9.1340000000000003</v>
      </c>
      <c r="P14" s="11" t="s">
        <v>697</v>
      </c>
      <c r="Q14" s="11">
        <v>-22.94</v>
      </c>
      <c r="R14" s="11">
        <v>-3.3820000000000001</v>
      </c>
      <c r="S14" s="11">
        <v>0.1474</v>
      </c>
      <c r="T14" s="11">
        <v>8.6470000000000002</v>
      </c>
      <c r="U14">
        <v>2</v>
      </c>
      <c r="V14" s="2">
        <v>33239</v>
      </c>
      <c r="W14" s="2">
        <v>43831</v>
      </c>
    </row>
    <row r="15" spans="1:23" x14ac:dyDescent="0.25">
      <c r="A15" t="s">
        <v>35</v>
      </c>
      <c r="B15" s="11">
        <v>-2.524</v>
      </c>
      <c r="C15" s="11" t="s">
        <v>498</v>
      </c>
      <c r="D15" s="11">
        <v>-2.524</v>
      </c>
      <c r="E15" s="11" t="s">
        <v>499</v>
      </c>
      <c r="F15" s="11">
        <v>-2.3780000000000001</v>
      </c>
      <c r="G15" s="11" t="s">
        <v>500</v>
      </c>
      <c r="H15">
        <v>117</v>
      </c>
      <c r="I15" t="s">
        <v>197</v>
      </c>
      <c r="J15" t="s">
        <v>166</v>
      </c>
      <c r="M15" t="s">
        <v>35</v>
      </c>
      <c r="N15" s="11">
        <v>-3.1850000000000001</v>
      </c>
      <c r="O15" s="11">
        <v>11.85</v>
      </c>
      <c r="P15" s="11">
        <v>-23.53</v>
      </c>
      <c r="Q15" s="11">
        <v>-19.13</v>
      </c>
      <c r="R15" s="11">
        <v>-3.09</v>
      </c>
      <c r="S15" s="11">
        <v>0.1615</v>
      </c>
      <c r="T15" s="11">
        <v>11.72</v>
      </c>
      <c r="U15">
        <v>2</v>
      </c>
      <c r="V15" s="2">
        <v>33239</v>
      </c>
      <c r="W15" s="2">
        <v>43831</v>
      </c>
    </row>
    <row r="16" spans="1:23" x14ac:dyDescent="0.25">
      <c r="A16" t="s">
        <v>36</v>
      </c>
      <c r="B16" s="11" t="s">
        <v>501</v>
      </c>
      <c r="C16" s="11" t="s">
        <v>502</v>
      </c>
      <c r="D16" s="11" t="s">
        <v>501</v>
      </c>
      <c r="E16" s="11" t="s">
        <v>503</v>
      </c>
      <c r="F16" s="11">
        <v>-2.2280000000000002</v>
      </c>
      <c r="G16" s="11" t="s">
        <v>504</v>
      </c>
      <c r="H16">
        <v>97</v>
      </c>
      <c r="I16" t="s">
        <v>165</v>
      </c>
      <c r="J16" t="s">
        <v>166</v>
      </c>
      <c r="M16" t="s">
        <v>36</v>
      </c>
      <c r="N16" s="11" t="s">
        <v>698</v>
      </c>
      <c r="O16" s="11" t="s">
        <v>699</v>
      </c>
      <c r="P16" s="11" t="s">
        <v>700</v>
      </c>
      <c r="Q16" s="11" t="s">
        <v>701</v>
      </c>
      <c r="R16" s="11" t="s">
        <v>702</v>
      </c>
      <c r="S16" s="11" t="s">
        <v>703</v>
      </c>
      <c r="T16" s="11" t="s">
        <v>704</v>
      </c>
      <c r="U16">
        <v>1</v>
      </c>
      <c r="V16" s="2">
        <v>35065</v>
      </c>
      <c r="W16" s="2">
        <v>43831</v>
      </c>
    </row>
    <row r="17" spans="1:23" x14ac:dyDescent="0.25">
      <c r="A17" t="s">
        <v>37</v>
      </c>
      <c r="B17" s="11" t="s">
        <v>505</v>
      </c>
      <c r="C17" s="11" t="s">
        <v>506</v>
      </c>
      <c r="D17" s="11" t="s">
        <v>505</v>
      </c>
      <c r="E17" s="11" t="s">
        <v>507</v>
      </c>
      <c r="F17" s="11" t="s">
        <v>508</v>
      </c>
      <c r="G17" s="11" t="s">
        <v>509</v>
      </c>
      <c r="H17">
        <v>85</v>
      </c>
      <c r="I17" t="s">
        <v>213</v>
      </c>
      <c r="J17" t="s">
        <v>166</v>
      </c>
      <c r="M17" s="10" t="s">
        <v>37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0">
        <v>0</v>
      </c>
      <c r="V17" s="2">
        <v>36161</v>
      </c>
      <c r="W17" s="2">
        <v>43831</v>
      </c>
    </row>
    <row r="18" spans="1:23" x14ac:dyDescent="0.25">
      <c r="A18" t="s">
        <v>39</v>
      </c>
      <c r="B18" s="11">
        <v>-0.62829999999999997</v>
      </c>
      <c r="C18" s="11">
        <v>-0.36509999999999998</v>
      </c>
      <c r="D18" s="11">
        <v>-2.125</v>
      </c>
      <c r="E18" s="11">
        <v>-10.29</v>
      </c>
      <c r="F18" s="11">
        <v>-2.206</v>
      </c>
      <c r="G18" s="11" t="s">
        <v>214</v>
      </c>
      <c r="H18">
        <v>102</v>
      </c>
      <c r="I18" t="s">
        <v>215</v>
      </c>
      <c r="J18" t="s">
        <v>166</v>
      </c>
      <c r="M18" t="s">
        <v>39</v>
      </c>
      <c r="N18" s="11">
        <v>-2.9550000000000001</v>
      </c>
      <c r="O18" s="11">
        <v>8.6579999999999995</v>
      </c>
      <c r="P18" s="11" t="s">
        <v>705</v>
      </c>
      <c r="Q18" s="11">
        <v>-19.14</v>
      </c>
      <c r="R18" s="11">
        <v>-3.093</v>
      </c>
      <c r="S18" s="11">
        <v>0.1615</v>
      </c>
      <c r="T18" s="11">
        <v>8.1639999999999997</v>
      </c>
      <c r="U18">
        <v>1</v>
      </c>
      <c r="V18" s="2">
        <v>34608</v>
      </c>
      <c r="W18" s="2">
        <v>43831</v>
      </c>
    </row>
    <row r="19" spans="1:23" x14ac:dyDescent="0.25">
      <c r="A19" t="s">
        <v>41</v>
      </c>
      <c r="B19" s="11">
        <v>-1.258</v>
      </c>
      <c r="C19" s="11">
        <v>-0.89529999999999998</v>
      </c>
      <c r="D19" s="11" t="s">
        <v>510</v>
      </c>
      <c r="E19" s="11" t="s">
        <v>511</v>
      </c>
      <c r="F19" s="11">
        <v>-1.101</v>
      </c>
      <c r="G19" s="11" t="s">
        <v>512</v>
      </c>
      <c r="H19">
        <v>109</v>
      </c>
      <c r="I19" t="s">
        <v>219</v>
      </c>
      <c r="J19" t="s">
        <v>166</v>
      </c>
      <c r="M19" t="s">
        <v>41</v>
      </c>
      <c r="N19" s="11" t="s">
        <v>706</v>
      </c>
      <c r="O19" s="11" t="s">
        <v>707</v>
      </c>
      <c r="P19" s="11" t="s">
        <v>708</v>
      </c>
      <c r="Q19" s="11" t="s">
        <v>709</v>
      </c>
      <c r="R19" s="11" t="s">
        <v>710</v>
      </c>
      <c r="S19" s="11" t="s">
        <v>711</v>
      </c>
      <c r="T19" s="11" t="s">
        <v>712</v>
      </c>
      <c r="U19">
        <v>2</v>
      </c>
      <c r="V19" s="2">
        <v>33970</v>
      </c>
      <c r="W19" s="2">
        <v>43831</v>
      </c>
    </row>
    <row r="20" spans="1:23" x14ac:dyDescent="0.25">
      <c r="A20" t="s">
        <v>43</v>
      </c>
      <c r="B20" s="11">
        <v>-0.79069999999999996</v>
      </c>
      <c r="C20" s="11">
        <v>0.26629999999999998</v>
      </c>
      <c r="D20" s="11">
        <v>-1.778</v>
      </c>
      <c r="E20" s="11">
        <v>-6.7210000000000001</v>
      </c>
      <c r="F20" s="11" t="s">
        <v>513</v>
      </c>
      <c r="G20" s="11" t="s">
        <v>514</v>
      </c>
      <c r="H20">
        <v>173</v>
      </c>
      <c r="I20" t="s">
        <v>222</v>
      </c>
      <c r="J20" t="s">
        <v>166</v>
      </c>
      <c r="M20" t="s">
        <v>43</v>
      </c>
      <c r="N20" s="11" t="s">
        <v>713</v>
      </c>
      <c r="O20" s="11" t="s">
        <v>714</v>
      </c>
      <c r="P20" s="11" t="s">
        <v>715</v>
      </c>
      <c r="Q20" s="11" t="s">
        <v>716</v>
      </c>
      <c r="R20" s="11" t="s">
        <v>717</v>
      </c>
      <c r="S20" s="11" t="s">
        <v>718</v>
      </c>
      <c r="T20" s="11" t="s">
        <v>719</v>
      </c>
      <c r="U20">
        <v>4</v>
      </c>
      <c r="V20" s="2">
        <v>28126</v>
      </c>
      <c r="W20" s="2">
        <v>43831</v>
      </c>
    </row>
    <row r="21" spans="1:23" x14ac:dyDescent="0.25">
      <c r="A21" t="s">
        <v>45</v>
      </c>
      <c r="B21" s="11" t="s">
        <v>223</v>
      </c>
      <c r="C21" s="11" t="s">
        <v>224</v>
      </c>
      <c r="D21" s="11" t="s">
        <v>225</v>
      </c>
      <c r="E21" s="11" t="s">
        <v>226</v>
      </c>
      <c r="F21" s="11" t="s">
        <v>227</v>
      </c>
      <c r="G21" s="11" t="s">
        <v>228</v>
      </c>
      <c r="H21">
        <v>85</v>
      </c>
      <c r="I21" t="s">
        <v>213</v>
      </c>
      <c r="J21" t="s">
        <v>166</v>
      </c>
      <c r="M21" t="s">
        <v>45</v>
      </c>
      <c r="N21" s="11">
        <v>-3.452</v>
      </c>
      <c r="O21" s="11">
        <v>11.86</v>
      </c>
      <c r="P21" s="11" t="s">
        <v>720</v>
      </c>
      <c r="Q21" s="11">
        <v>-18.940000000000001</v>
      </c>
      <c r="R21" s="11">
        <v>-3.069</v>
      </c>
      <c r="S21" s="11">
        <v>0.16200000000000001</v>
      </c>
      <c r="T21" s="11">
        <v>11.2</v>
      </c>
      <c r="U21">
        <v>2</v>
      </c>
      <c r="V21" s="2">
        <v>36161</v>
      </c>
      <c r="W21" s="2">
        <v>43831</v>
      </c>
    </row>
    <row r="22" spans="1:23" x14ac:dyDescent="0.25">
      <c r="A22" t="s">
        <v>46</v>
      </c>
      <c r="B22" s="11">
        <v>-1.764</v>
      </c>
      <c r="C22" s="11">
        <v>-1.2909999999999999</v>
      </c>
      <c r="D22" s="11" t="s">
        <v>515</v>
      </c>
      <c r="E22" s="11" t="s">
        <v>516</v>
      </c>
      <c r="F22" s="11">
        <v>-1.5149999999999999</v>
      </c>
      <c r="G22" s="11" t="s">
        <v>517</v>
      </c>
      <c r="H22">
        <v>109</v>
      </c>
      <c r="I22" t="s">
        <v>219</v>
      </c>
      <c r="J22" t="s">
        <v>166</v>
      </c>
      <c r="M22" t="s">
        <v>46</v>
      </c>
      <c r="N22" s="11">
        <v>-2.3679999999999999</v>
      </c>
      <c r="O22" s="11">
        <v>23.24</v>
      </c>
      <c r="P22" s="11">
        <v>-13.87</v>
      </c>
      <c r="Q22" s="11">
        <v>-10.91</v>
      </c>
      <c r="R22" s="11">
        <v>-2.3340000000000001</v>
      </c>
      <c r="S22" s="11">
        <v>0.21390000000000001</v>
      </c>
      <c r="T22" s="11">
        <v>20.34</v>
      </c>
      <c r="U22">
        <v>2</v>
      </c>
      <c r="V22" s="2">
        <v>33970</v>
      </c>
      <c r="W22" s="2">
        <v>43831</v>
      </c>
    </row>
    <row r="23" spans="1:23" x14ac:dyDescent="0.25">
      <c r="A23" t="s">
        <v>47</v>
      </c>
      <c r="B23" s="11">
        <v>-2.1669999999999998</v>
      </c>
      <c r="C23" s="11">
        <v>-0.67349999999999999</v>
      </c>
      <c r="D23" s="11" t="s">
        <v>518</v>
      </c>
      <c r="E23" s="11" t="s">
        <v>519</v>
      </c>
      <c r="F23" s="11">
        <v>-1.4670000000000001</v>
      </c>
      <c r="G23" s="11" t="s">
        <v>520</v>
      </c>
      <c r="H23">
        <v>181</v>
      </c>
      <c r="I23" t="s">
        <v>235</v>
      </c>
      <c r="J23" t="s">
        <v>166</v>
      </c>
      <c r="M23" t="s">
        <v>47</v>
      </c>
      <c r="N23" s="11">
        <v>-3.6560000000000001</v>
      </c>
      <c r="O23" s="11">
        <v>16.559999999999999</v>
      </c>
      <c r="P23" s="11">
        <v>-35.950000000000003</v>
      </c>
      <c r="Q23" s="11">
        <v>-24.17</v>
      </c>
      <c r="R23" s="11">
        <v>-3.4660000000000002</v>
      </c>
      <c r="S23" s="11">
        <v>0.1434</v>
      </c>
      <c r="T23" s="11">
        <v>15.22</v>
      </c>
      <c r="U23">
        <v>4</v>
      </c>
      <c r="V23" s="2">
        <v>27395</v>
      </c>
      <c r="W23" s="2">
        <v>43831</v>
      </c>
    </row>
    <row r="24" spans="1:23" x14ac:dyDescent="0.25">
      <c r="A24" t="s">
        <v>49</v>
      </c>
      <c r="B24" s="11">
        <v>-2.177</v>
      </c>
      <c r="C24" s="11" t="s">
        <v>521</v>
      </c>
      <c r="D24" s="11" t="s">
        <v>522</v>
      </c>
      <c r="E24" s="11" t="s">
        <v>523</v>
      </c>
      <c r="F24" s="11">
        <v>-2.2450000000000001</v>
      </c>
      <c r="G24" s="11" t="s">
        <v>524</v>
      </c>
      <c r="H24">
        <v>181</v>
      </c>
      <c r="I24" t="s">
        <v>235</v>
      </c>
      <c r="J24" t="s">
        <v>166</v>
      </c>
      <c r="M24" t="s">
        <v>49</v>
      </c>
      <c r="N24" s="11" t="s">
        <v>721</v>
      </c>
      <c r="O24" s="11" t="s">
        <v>722</v>
      </c>
      <c r="P24" s="11" t="s">
        <v>723</v>
      </c>
      <c r="Q24" s="11" t="s">
        <v>724</v>
      </c>
      <c r="R24" s="11" t="s">
        <v>725</v>
      </c>
      <c r="S24" s="11" t="s">
        <v>726</v>
      </c>
      <c r="T24" s="11" t="s">
        <v>727</v>
      </c>
      <c r="U24">
        <v>3</v>
      </c>
      <c r="V24" s="2">
        <v>27395</v>
      </c>
      <c r="W24" s="2">
        <v>43831</v>
      </c>
    </row>
    <row r="25" spans="1:23" x14ac:dyDescent="0.25">
      <c r="A25" t="s">
        <v>50</v>
      </c>
      <c r="B25" s="11">
        <v>-2.3130000000000002</v>
      </c>
      <c r="C25" s="11" t="s">
        <v>239</v>
      </c>
      <c r="D25" s="11" t="s">
        <v>240</v>
      </c>
      <c r="E25" s="11" t="s">
        <v>241</v>
      </c>
      <c r="F25" s="11">
        <v>-2.222</v>
      </c>
      <c r="G25" s="11" t="s">
        <v>242</v>
      </c>
      <c r="H25">
        <v>93</v>
      </c>
      <c r="I25" t="s">
        <v>243</v>
      </c>
      <c r="J25" t="s">
        <v>166</v>
      </c>
      <c r="M25" t="s">
        <v>50</v>
      </c>
      <c r="N25" s="11" t="s">
        <v>728</v>
      </c>
      <c r="O25" s="11">
        <v>8.8279999999999994</v>
      </c>
      <c r="P25" s="11" t="s">
        <v>729</v>
      </c>
      <c r="Q25" s="11" t="s">
        <v>730</v>
      </c>
      <c r="R25" s="11" t="s">
        <v>731</v>
      </c>
      <c r="S25" s="11" t="s">
        <v>732</v>
      </c>
      <c r="T25" s="11" t="s">
        <v>733</v>
      </c>
      <c r="U25">
        <v>2</v>
      </c>
      <c r="V25" s="2">
        <v>35431</v>
      </c>
      <c r="W25" s="2">
        <v>43831</v>
      </c>
    </row>
    <row r="26" spans="1:23" x14ac:dyDescent="0.25">
      <c r="A26" t="s">
        <v>52</v>
      </c>
      <c r="B26" s="11">
        <v>-1.5640000000000001</v>
      </c>
      <c r="C26" s="11">
        <v>-0.87849999999999995</v>
      </c>
      <c r="D26" s="11">
        <v>-1.5920000000000001</v>
      </c>
      <c r="E26" s="11">
        <v>-5.2779999999999996</v>
      </c>
      <c r="F26" s="11">
        <v>-2.1629999999999998</v>
      </c>
      <c r="G26" s="11" t="s">
        <v>525</v>
      </c>
      <c r="H26">
        <v>197</v>
      </c>
      <c r="I26" t="s">
        <v>245</v>
      </c>
      <c r="J26" t="s">
        <v>166</v>
      </c>
      <c r="M26" t="s">
        <v>52</v>
      </c>
      <c r="N26" s="11">
        <v>-2.7149999999999999</v>
      </c>
      <c r="O26" s="11">
        <v>23.37</v>
      </c>
      <c r="P26" s="11">
        <v>-19.309999999999999</v>
      </c>
      <c r="Q26" s="11">
        <v>-17.82</v>
      </c>
      <c r="R26" s="11">
        <v>-2.827</v>
      </c>
      <c r="S26" s="11">
        <v>0.15859999999999999</v>
      </c>
      <c r="T26" s="11">
        <v>20.86</v>
      </c>
      <c r="U26">
        <v>4</v>
      </c>
      <c r="V26" s="2">
        <v>25934</v>
      </c>
      <c r="W26" s="2">
        <v>43831</v>
      </c>
    </row>
    <row r="27" spans="1:23" x14ac:dyDescent="0.25">
      <c r="A27" t="s">
        <v>54</v>
      </c>
      <c r="B27" s="11">
        <v>-1.9850000000000001</v>
      </c>
      <c r="C27" s="11" t="s">
        <v>526</v>
      </c>
      <c r="D27" s="11" t="s">
        <v>527</v>
      </c>
      <c r="E27" s="11" t="s">
        <v>528</v>
      </c>
      <c r="F27" s="11">
        <v>-2.0019999999999998</v>
      </c>
      <c r="G27" s="11" t="s">
        <v>529</v>
      </c>
      <c r="H27">
        <v>177</v>
      </c>
      <c r="I27" t="s">
        <v>250</v>
      </c>
      <c r="J27" t="s">
        <v>166</v>
      </c>
      <c r="M27" t="s">
        <v>54</v>
      </c>
      <c r="N27" s="11" t="s">
        <v>734</v>
      </c>
      <c r="O27" s="11">
        <v>10.029999999999999</v>
      </c>
      <c r="P27" s="11" t="s">
        <v>735</v>
      </c>
      <c r="Q27" s="11">
        <v>-25.86</v>
      </c>
      <c r="R27" s="11">
        <v>-3.59</v>
      </c>
      <c r="S27" s="11">
        <v>0.13880000000000001</v>
      </c>
      <c r="T27" s="11">
        <v>9.1199999999999992</v>
      </c>
      <c r="U27">
        <v>3</v>
      </c>
      <c r="V27" s="2">
        <v>27760</v>
      </c>
      <c r="W27" s="2">
        <v>43831</v>
      </c>
    </row>
    <row r="28" spans="1:23" x14ac:dyDescent="0.25">
      <c r="A28" t="s">
        <v>56</v>
      </c>
      <c r="B28" s="11">
        <v>-1.484</v>
      </c>
      <c r="C28" s="11">
        <v>-0.96299999999999997</v>
      </c>
      <c r="D28" s="11" t="s">
        <v>251</v>
      </c>
      <c r="E28" s="11" t="s">
        <v>252</v>
      </c>
      <c r="F28" s="11">
        <v>-0.82799999999999996</v>
      </c>
      <c r="G28" s="11" t="s">
        <v>253</v>
      </c>
      <c r="H28">
        <v>173</v>
      </c>
      <c r="I28" t="s">
        <v>222</v>
      </c>
      <c r="J28" t="s">
        <v>166</v>
      </c>
      <c r="M28" t="s">
        <v>56</v>
      </c>
      <c r="N28" s="11" t="s">
        <v>736</v>
      </c>
      <c r="O28" s="11" t="s">
        <v>737</v>
      </c>
      <c r="P28" s="11" t="s">
        <v>738</v>
      </c>
      <c r="Q28" s="11" t="s">
        <v>739</v>
      </c>
      <c r="R28" s="11" t="s">
        <v>740</v>
      </c>
      <c r="S28" s="11" t="s">
        <v>741</v>
      </c>
      <c r="T28" s="11" t="s">
        <v>742</v>
      </c>
      <c r="U28">
        <v>1</v>
      </c>
      <c r="V28" s="2">
        <v>28126</v>
      </c>
      <c r="W28" s="2">
        <v>43831</v>
      </c>
    </row>
    <row r="29" spans="1:23" x14ac:dyDescent="0.25">
      <c r="A29" t="s">
        <v>57</v>
      </c>
      <c r="B29" s="11">
        <v>-0.89229999999999998</v>
      </c>
      <c r="C29" s="11">
        <v>-0.90329999999999999</v>
      </c>
      <c r="D29" s="11" t="s">
        <v>254</v>
      </c>
      <c r="E29" s="11" t="s">
        <v>255</v>
      </c>
      <c r="F29" s="11">
        <v>-1.502</v>
      </c>
      <c r="G29" s="11" t="s">
        <v>256</v>
      </c>
      <c r="H29">
        <v>85</v>
      </c>
      <c r="I29" t="s">
        <v>213</v>
      </c>
      <c r="J29" t="s">
        <v>166</v>
      </c>
      <c r="M29" t="s">
        <v>57</v>
      </c>
      <c r="N29" s="11" t="s">
        <v>743</v>
      </c>
      <c r="O29" s="11" t="s">
        <v>744</v>
      </c>
      <c r="P29" s="11" t="s">
        <v>745</v>
      </c>
      <c r="Q29" s="11" t="s">
        <v>746</v>
      </c>
      <c r="R29" s="11" t="s">
        <v>747</v>
      </c>
      <c r="S29" s="11" t="s">
        <v>748</v>
      </c>
      <c r="T29" s="11" t="s">
        <v>749</v>
      </c>
      <c r="U29">
        <v>1</v>
      </c>
      <c r="V29" s="2">
        <v>36161</v>
      </c>
      <c r="W29" s="2">
        <v>43831</v>
      </c>
    </row>
    <row r="30" spans="1:23" x14ac:dyDescent="0.25">
      <c r="A30" t="s">
        <v>58</v>
      </c>
      <c r="B30" s="11">
        <v>-2.097</v>
      </c>
      <c r="C30" s="11">
        <v>-1.494</v>
      </c>
      <c r="D30" s="11" t="s">
        <v>530</v>
      </c>
      <c r="E30" s="11" t="s">
        <v>531</v>
      </c>
      <c r="F30" s="11">
        <v>-1.6659999999999999</v>
      </c>
      <c r="G30" s="11" t="s">
        <v>532</v>
      </c>
      <c r="H30">
        <v>122</v>
      </c>
      <c r="I30" t="s">
        <v>260</v>
      </c>
      <c r="J30" t="s">
        <v>166</v>
      </c>
      <c r="M30" t="s">
        <v>58</v>
      </c>
      <c r="N30" s="11">
        <v>-3.4729999999999999</v>
      </c>
      <c r="O30" s="11">
        <v>12.26</v>
      </c>
      <c r="P30" s="11">
        <v>-25.29</v>
      </c>
      <c r="Q30" s="11">
        <v>-20.05</v>
      </c>
      <c r="R30" s="11">
        <v>-3.1160000000000001</v>
      </c>
      <c r="S30" s="11">
        <v>0.1555</v>
      </c>
      <c r="T30" s="11">
        <v>11.5</v>
      </c>
      <c r="U30">
        <v>2</v>
      </c>
      <c r="V30" s="2">
        <v>32782</v>
      </c>
      <c r="W30" s="2">
        <v>43831</v>
      </c>
    </row>
    <row r="31" spans="1:23" x14ac:dyDescent="0.25">
      <c r="A31" t="s">
        <v>60</v>
      </c>
      <c r="B31" s="11">
        <v>-2.1749999999999998</v>
      </c>
      <c r="C31" s="11">
        <v>-1.6870000000000001</v>
      </c>
      <c r="D31" s="11" t="s">
        <v>533</v>
      </c>
      <c r="E31" s="11" t="s">
        <v>534</v>
      </c>
      <c r="F31" s="11">
        <v>-1.98</v>
      </c>
      <c r="G31" s="11" t="s">
        <v>535</v>
      </c>
      <c r="H31">
        <v>177</v>
      </c>
      <c r="I31" t="s">
        <v>250</v>
      </c>
      <c r="J31" t="s">
        <v>166</v>
      </c>
      <c r="M31" t="s">
        <v>60</v>
      </c>
      <c r="N31" s="11">
        <v>-2.5219999999999998</v>
      </c>
      <c r="O31" s="11">
        <v>14.27</v>
      </c>
      <c r="P31" s="11">
        <v>-15.97</v>
      </c>
      <c r="Q31" s="11">
        <v>-12.75</v>
      </c>
      <c r="R31" s="11">
        <v>-2.5219999999999998</v>
      </c>
      <c r="S31" s="11">
        <v>0.1978</v>
      </c>
      <c r="T31" s="11">
        <v>12.5</v>
      </c>
      <c r="U31">
        <v>2</v>
      </c>
      <c r="V31" s="2">
        <v>27760</v>
      </c>
      <c r="W31" s="2">
        <v>43831</v>
      </c>
    </row>
    <row r="32" spans="1:23" x14ac:dyDescent="0.25">
      <c r="A32" t="s">
        <v>61</v>
      </c>
      <c r="B32" s="11" t="s">
        <v>536</v>
      </c>
      <c r="C32" s="11" t="s">
        <v>537</v>
      </c>
      <c r="D32" s="11" t="s">
        <v>538</v>
      </c>
      <c r="E32" s="11" t="s">
        <v>539</v>
      </c>
      <c r="F32" s="11" t="s">
        <v>540</v>
      </c>
      <c r="G32" s="11" t="s">
        <v>541</v>
      </c>
      <c r="H32">
        <v>241</v>
      </c>
      <c r="I32" t="s">
        <v>271</v>
      </c>
      <c r="J32" t="s">
        <v>166</v>
      </c>
      <c r="M32" t="s">
        <v>61</v>
      </c>
      <c r="N32" s="11">
        <v>-3.0680000000000001</v>
      </c>
      <c r="O32" s="11">
        <v>12.33</v>
      </c>
      <c r="P32" s="11">
        <v>-23.69</v>
      </c>
      <c r="Q32" s="11">
        <v>-19.809999999999999</v>
      </c>
      <c r="R32" s="11">
        <v>-3.1459999999999999</v>
      </c>
      <c r="S32" s="11">
        <v>0.1588</v>
      </c>
      <c r="T32" s="11">
        <v>11.89</v>
      </c>
      <c r="U32">
        <v>2</v>
      </c>
      <c r="V32" s="2">
        <v>21916</v>
      </c>
      <c r="W32" s="2">
        <v>43831</v>
      </c>
    </row>
    <row r="33" spans="1:23" x14ac:dyDescent="0.25">
      <c r="A33" t="s">
        <v>63</v>
      </c>
      <c r="B33" s="11" t="s">
        <v>542</v>
      </c>
      <c r="C33" s="11" t="s">
        <v>543</v>
      </c>
      <c r="D33" s="11" t="s">
        <v>544</v>
      </c>
      <c r="E33" s="11" t="s">
        <v>545</v>
      </c>
      <c r="F33" s="11">
        <v>-2.1579999999999999</v>
      </c>
      <c r="G33" s="11" t="s">
        <v>546</v>
      </c>
      <c r="H33">
        <v>157</v>
      </c>
      <c r="I33" t="s">
        <v>277</v>
      </c>
      <c r="J33" t="s">
        <v>166</v>
      </c>
      <c r="M33" t="s">
        <v>63</v>
      </c>
      <c r="N33" s="11">
        <v>-2.0920000000000001</v>
      </c>
      <c r="O33" s="11">
        <v>20.7</v>
      </c>
      <c r="P33" s="11">
        <v>-10.07</v>
      </c>
      <c r="Q33" s="11">
        <v>-8.6509999999999998</v>
      </c>
      <c r="R33" s="11">
        <v>-2.08</v>
      </c>
      <c r="S33" s="11">
        <v>0.2404</v>
      </c>
      <c r="T33" s="11">
        <v>17.2</v>
      </c>
      <c r="U33">
        <v>1</v>
      </c>
      <c r="V33" s="2">
        <v>29587</v>
      </c>
      <c r="W33" s="2">
        <v>43831</v>
      </c>
    </row>
    <row r="34" spans="1:23" x14ac:dyDescent="0.25">
      <c r="A34" t="s">
        <v>65</v>
      </c>
      <c r="B34" s="11" t="s">
        <v>547</v>
      </c>
      <c r="C34" s="11" t="s">
        <v>548</v>
      </c>
      <c r="D34" s="11" t="s">
        <v>549</v>
      </c>
      <c r="E34" s="11" t="s">
        <v>550</v>
      </c>
      <c r="F34" s="11">
        <v>-1.899</v>
      </c>
      <c r="G34" s="11" t="s">
        <v>551</v>
      </c>
      <c r="H34">
        <v>121</v>
      </c>
      <c r="I34" t="s">
        <v>283</v>
      </c>
      <c r="J34" t="s">
        <v>166</v>
      </c>
      <c r="M34" s="10" t="s">
        <v>65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>
        <v>0</v>
      </c>
      <c r="V34" s="2">
        <v>32874</v>
      </c>
      <c r="W34" s="2">
        <v>43831</v>
      </c>
    </row>
    <row r="35" spans="1:23" x14ac:dyDescent="0.25">
      <c r="A35" t="s">
        <v>67</v>
      </c>
      <c r="B35" s="11" t="s">
        <v>552</v>
      </c>
      <c r="C35" s="11" t="s">
        <v>553</v>
      </c>
      <c r="D35" s="11" t="s">
        <v>554</v>
      </c>
      <c r="E35" s="11" t="s">
        <v>555</v>
      </c>
      <c r="F35" s="11" t="s">
        <v>556</v>
      </c>
      <c r="G35" s="11" t="s">
        <v>557</v>
      </c>
      <c r="H35">
        <v>193</v>
      </c>
      <c r="I35" t="s">
        <v>290</v>
      </c>
      <c r="J35" t="s">
        <v>166</v>
      </c>
      <c r="M35" t="s">
        <v>67</v>
      </c>
      <c r="N35" s="11">
        <v>-3.0840000000000001</v>
      </c>
      <c r="O35" s="11">
        <v>9.8290000000000006</v>
      </c>
      <c r="P35" s="11">
        <v>-22.39</v>
      </c>
      <c r="Q35" s="11">
        <v>-20.190000000000001</v>
      </c>
      <c r="R35" s="11">
        <v>-3.173</v>
      </c>
      <c r="S35" s="11">
        <v>0.15720000000000001</v>
      </c>
      <c r="T35" s="11">
        <v>9.3829999999999991</v>
      </c>
      <c r="U35">
        <v>2</v>
      </c>
      <c r="V35" s="2">
        <v>26299</v>
      </c>
      <c r="W35" s="2">
        <v>43831</v>
      </c>
    </row>
    <row r="36" spans="1:23" x14ac:dyDescent="0.25">
      <c r="A36" t="s">
        <v>69</v>
      </c>
      <c r="B36" s="11">
        <v>-2.444</v>
      </c>
      <c r="C36" s="11" t="s">
        <v>558</v>
      </c>
      <c r="D36" s="11" t="s">
        <v>559</v>
      </c>
      <c r="E36" s="11" t="s">
        <v>560</v>
      </c>
      <c r="F36" s="11" t="s">
        <v>561</v>
      </c>
      <c r="G36" s="11" t="s">
        <v>562</v>
      </c>
      <c r="H36">
        <v>201</v>
      </c>
      <c r="I36" t="s">
        <v>159</v>
      </c>
      <c r="J36" t="s">
        <v>166</v>
      </c>
      <c r="M36" t="s">
        <v>69</v>
      </c>
      <c r="N36" s="11">
        <v>-3.0590000000000002</v>
      </c>
      <c r="O36" s="11">
        <v>11.61</v>
      </c>
      <c r="P36" s="11">
        <v>-19.36</v>
      </c>
      <c r="Q36" s="11">
        <v>-17.7</v>
      </c>
      <c r="R36" s="11">
        <v>-2.9710000000000001</v>
      </c>
      <c r="S36" s="11">
        <v>0.16789999999999999</v>
      </c>
      <c r="T36" s="11">
        <v>11.24</v>
      </c>
      <c r="U36">
        <v>2</v>
      </c>
      <c r="V36" s="2">
        <v>25569</v>
      </c>
      <c r="W36" s="2">
        <v>43831</v>
      </c>
    </row>
    <row r="37" spans="1:23" x14ac:dyDescent="0.25">
      <c r="A37" t="s">
        <v>70</v>
      </c>
      <c r="B37" s="11" t="s">
        <v>563</v>
      </c>
      <c r="C37" s="11">
        <v>-1.5980000000000001</v>
      </c>
      <c r="D37" s="11">
        <v>-2.46</v>
      </c>
      <c r="E37" s="11" t="s">
        <v>564</v>
      </c>
      <c r="F37" s="11" t="s">
        <v>565</v>
      </c>
      <c r="G37" s="11" t="s">
        <v>566</v>
      </c>
      <c r="H37">
        <v>173</v>
      </c>
      <c r="I37" t="s">
        <v>222</v>
      </c>
      <c r="J37" t="s">
        <v>166</v>
      </c>
      <c r="M37" t="s">
        <v>70</v>
      </c>
      <c r="N37" s="11">
        <v>-2.9420000000000002</v>
      </c>
      <c r="O37" s="11">
        <v>10.26</v>
      </c>
      <c r="P37" s="11">
        <v>-16.62</v>
      </c>
      <c r="Q37" s="11">
        <v>-15.82</v>
      </c>
      <c r="R37" s="11">
        <v>-2.7989999999999999</v>
      </c>
      <c r="S37" s="11">
        <v>0.17699999999999999</v>
      </c>
      <c r="T37" s="11">
        <v>9.5869999999999997</v>
      </c>
      <c r="U37">
        <v>2</v>
      </c>
      <c r="V37" s="2">
        <v>28126</v>
      </c>
      <c r="W37" s="2">
        <v>43831</v>
      </c>
    </row>
    <row r="38" spans="1:23" x14ac:dyDescent="0.25">
      <c r="A38" t="s">
        <v>71</v>
      </c>
      <c r="B38" s="11" t="s">
        <v>303</v>
      </c>
      <c r="C38" s="11">
        <v>-1.458</v>
      </c>
      <c r="D38" s="11" t="s">
        <v>304</v>
      </c>
      <c r="E38" s="11" t="s">
        <v>305</v>
      </c>
      <c r="F38" s="11" t="s">
        <v>306</v>
      </c>
      <c r="G38" s="11">
        <v>0.29870000000000002</v>
      </c>
      <c r="H38">
        <v>101</v>
      </c>
      <c r="I38" t="s">
        <v>170</v>
      </c>
      <c r="J38" t="s">
        <v>166</v>
      </c>
      <c r="M38" s="10" t="s">
        <v>71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>
        <v>0</v>
      </c>
      <c r="V38" s="2">
        <v>34700</v>
      </c>
      <c r="W38" s="2">
        <v>43831</v>
      </c>
    </row>
    <row r="39" spans="1:23" x14ac:dyDescent="0.25">
      <c r="A39" t="s">
        <v>72</v>
      </c>
      <c r="B39" s="11" t="s">
        <v>567</v>
      </c>
      <c r="C39" s="11" t="s">
        <v>568</v>
      </c>
      <c r="D39" s="11" t="s">
        <v>569</v>
      </c>
      <c r="E39" s="11" t="s">
        <v>570</v>
      </c>
      <c r="F39" s="11">
        <v>-2.5379999999999998</v>
      </c>
      <c r="G39" s="11" t="s">
        <v>571</v>
      </c>
      <c r="H39">
        <v>109</v>
      </c>
      <c r="I39" t="s">
        <v>219</v>
      </c>
      <c r="J39" t="s">
        <v>166</v>
      </c>
      <c r="M39" t="s">
        <v>72</v>
      </c>
      <c r="N39" s="11">
        <v>-2.5720000000000001</v>
      </c>
      <c r="O39" s="11">
        <v>16.600000000000001</v>
      </c>
      <c r="P39" s="11" t="s">
        <v>750</v>
      </c>
      <c r="Q39" s="11">
        <v>-10.42</v>
      </c>
      <c r="R39" s="11">
        <v>-2.2749999999999999</v>
      </c>
      <c r="S39" s="11">
        <v>0.21840000000000001</v>
      </c>
      <c r="T39" s="11">
        <v>15.16</v>
      </c>
      <c r="U39">
        <v>1</v>
      </c>
      <c r="V39" s="2">
        <v>33970</v>
      </c>
      <c r="W39" s="2">
        <v>43831</v>
      </c>
    </row>
    <row r="40" spans="1:23" x14ac:dyDescent="0.25">
      <c r="A40" t="s">
        <v>73</v>
      </c>
      <c r="B40" s="11" t="s">
        <v>572</v>
      </c>
      <c r="C40" s="11">
        <v>-0.87649999999999995</v>
      </c>
      <c r="D40" s="11" t="s">
        <v>573</v>
      </c>
      <c r="E40" s="11" t="s">
        <v>574</v>
      </c>
      <c r="F40" s="11">
        <v>-1.3819999999999999</v>
      </c>
      <c r="G40" s="11" t="s">
        <v>575</v>
      </c>
      <c r="H40">
        <v>108</v>
      </c>
      <c r="I40" t="s">
        <v>219</v>
      </c>
      <c r="J40" t="s">
        <v>166</v>
      </c>
      <c r="M40" t="s">
        <v>73</v>
      </c>
      <c r="N40" s="11">
        <v>-3.7320000000000002</v>
      </c>
      <c r="O40" s="11">
        <v>11.79</v>
      </c>
      <c r="P40" s="11">
        <v>-24.68</v>
      </c>
      <c r="Q40" s="11">
        <v>-21.82</v>
      </c>
      <c r="R40" s="11">
        <v>-3.2989999999999999</v>
      </c>
      <c r="S40" s="11">
        <v>0.1512</v>
      </c>
      <c r="T40" s="11">
        <v>10.85</v>
      </c>
      <c r="U40">
        <v>3</v>
      </c>
      <c r="V40" s="2">
        <v>33970</v>
      </c>
      <c r="W40" s="2">
        <v>43831</v>
      </c>
    </row>
    <row r="41" spans="1:23" x14ac:dyDescent="0.25">
      <c r="A41" t="s">
        <v>74</v>
      </c>
      <c r="B41" s="11">
        <v>-1.085</v>
      </c>
      <c r="C41" s="11">
        <v>-1.0369999999999999</v>
      </c>
      <c r="D41" s="11" t="s">
        <v>576</v>
      </c>
      <c r="E41" s="11" t="s">
        <v>577</v>
      </c>
      <c r="F41" s="11">
        <v>-1.1919999999999999</v>
      </c>
      <c r="G41" s="11" t="s">
        <v>578</v>
      </c>
      <c r="H41">
        <v>109</v>
      </c>
      <c r="I41" t="s">
        <v>219</v>
      </c>
      <c r="J41" t="s">
        <v>166</v>
      </c>
      <c r="M41" t="s">
        <v>74</v>
      </c>
      <c r="N41" s="11">
        <v>-2.38</v>
      </c>
      <c r="O41" s="11">
        <v>34.58</v>
      </c>
      <c r="P41" s="11">
        <v>-10.25</v>
      </c>
      <c r="Q41" s="11">
        <v>-6.9180000000000001</v>
      </c>
      <c r="R41" s="11">
        <v>-1.7649999999999999</v>
      </c>
      <c r="S41" s="11">
        <v>0.25509999999999999</v>
      </c>
      <c r="T41" s="11">
        <v>27.02</v>
      </c>
      <c r="U41">
        <v>2</v>
      </c>
      <c r="V41" s="2">
        <v>33970</v>
      </c>
      <c r="W41" s="2">
        <v>43831</v>
      </c>
    </row>
    <row r="42" spans="1:23" x14ac:dyDescent="0.25">
      <c r="A42" t="s">
        <v>75</v>
      </c>
      <c r="B42" s="11" t="s">
        <v>579</v>
      </c>
      <c r="C42" s="11" t="s">
        <v>580</v>
      </c>
      <c r="D42" s="11" t="s">
        <v>581</v>
      </c>
      <c r="E42" s="11" t="s">
        <v>582</v>
      </c>
      <c r="F42" s="11">
        <v>-2.2000000000000002</v>
      </c>
      <c r="G42" s="11" t="s">
        <v>583</v>
      </c>
      <c r="H42">
        <v>101</v>
      </c>
      <c r="I42" t="s">
        <v>170</v>
      </c>
      <c r="J42" t="s">
        <v>166</v>
      </c>
      <c r="M42" s="10" t="s">
        <v>75</v>
      </c>
      <c r="N42" s="12">
        <v>0</v>
      </c>
      <c r="O42" s="12">
        <v>0</v>
      </c>
      <c r="P42" s="12">
        <v>0</v>
      </c>
      <c r="Q42" s="12">
        <v>0</v>
      </c>
      <c r="R42" s="12">
        <v>0</v>
      </c>
      <c r="S42" s="12">
        <v>0</v>
      </c>
      <c r="T42" s="12">
        <v>0</v>
      </c>
      <c r="U42">
        <v>0</v>
      </c>
      <c r="V42" s="2">
        <v>34700</v>
      </c>
      <c r="W42" s="2">
        <v>43831</v>
      </c>
    </row>
    <row r="43" spans="1:23" x14ac:dyDescent="0.25">
      <c r="A43" t="s">
        <v>76</v>
      </c>
      <c r="B43" s="11">
        <v>-0.93069999999999997</v>
      </c>
      <c r="C43" s="11">
        <v>-0.52370000000000005</v>
      </c>
      <c r="D43" s="11">
        <v>-1.575</v>
      </c>
      <c r="E43" s="11">
        <v>-4.6840000000000002</v>
      </c>
      <c r="F43" s="11">
        <v>-2.4489999999999998</v>
      </c>
      <c r="G43" s="11" t="s">
        <v>324</v>
      </c>
      <c r="H43">
        <v>85</v>
      </c>
      <c r="I43" t="s">
        <v>213</v>
      </c>
      <c r="J43" t="s">
        <v>166</v>
      </c>
      <c r="M43" t="s">
        <v>76</v>
      </c>
      <c r="N43" s="11" t="s">
        <v>751</v>
      </c>
      <c r="O43" s="11">
        <v>11.46</v>
      </c>
      <c r="P43" s="11" t="s">
        <v>752</v>
      </c>
      <c r="Q43" s="11">
        <v>-21.33</v>
      </c>
      <c r="R43" s="11">
        <v>-3.2650000000000001</v>
      </c>
      <c r="S43" s="11">
        <v>0.15310000000000001</v>
      </c>
      <c r="T43" s="11">
        <v>11.61</v>
      </c>
      <c r="U43">
        <v>3</v>
      </c>
      <c r="V43" s="2">
        <v>36161</v>
      </c>
      <c r="W43" s="2">
        <v>43831</v>
      </c>
    </row>
    <row r="44" spans="1:23" x14ac:dyDescent="0.25">
      <c r="A44" t="s">
        <v>77</v>
      </c>
      <c r="B44" s="11">
        <v>-1.5820000000000001</v>
      </c>
      <c r="C44" s="11">
        <v>-1.2030000000000001</v>
      </c>
      <c r="D44" s="11" t="s">
        <v>325</v>
      </c>
      <c r="E44" s="11" t="s">
        <v>326</v>
      </c>
      <c r="F44" s="11">
        <v>-1.633</v>
      </c>
      <c r="G44" s="11" t="s">
        <v>327</v>
      </c>
      <c r="H44">
        <v>81</v>
      </c>
      <c r="I44" t="s">
        <v>328</v>
      </c>
      <c r="J44" t="s">
        <v>166</v>
      </c>
      <c r="M44" t="s">
        <v>77</v>
      </c>
      <c r="N44" s="11">
        <v>-1.917</v>
      </c>
      <c r="O44" s="11">
        <v>42.39</v>
      </c>
      <c r="P44" s="11">
        <v>-10.87</v>
      </c>
      <c r="Q44" s="11">
        <v>-6.5750000000000002</v>
      </c>
      <c r="R44" s="11">
        <v>-1.7929999999999999</v>
      </c>
      <c r="S44" s="11">
        <v>0.27260000000000001</v>
      </c>
      <c r="T44" s="11">
        <v>35.4</v>
      </c>
      <c r="U44">
        <v>2</v>
      </c>
      <c r="V44" s="2">
        <v>36526</v>
      </c>
      <c r="W44" s="2">
        <v>43831</v>
      </c>
    </row>
    <row r="45" spans="1:23" x14ac:dyDescent="0.25">
      <c r="A45" t="s">
        <v>79</v>
      </c>
      <c r="B45" s="11" t="s">
        <v>584</v>
      </c>
      <c r="C45" s="11" t="s">
        <v>585</v>
      </c>
      <c r="D45" s="11" t="s">
        <v>586</v>
      </c>
      <c r="E45" s="11" t="s">
        <v>587</v>
      </c>
      <c r="F45" s="11" t="s">
        <v>380</v>
      </c>
      <c r="G45" s="11" t="s">
        <v>588</v>
      </c>
      <c r="H45">
        <v>165</v>
      </c>
      <c r="I45" t="s">
        <v>335</v>
      </c>
      <c r="J45" t="s">
        <v>166</v>
      </c>
      <c r="M45" t="s">
        <v>79</v>
      </c>
      <c r="N45" s="11" t="s">
        <v>753</v>
      </c>
      <c r="O45" s="11" t="s">
        <v>754</v>
      </c>
      <c r="P45" s="11" t="s">
        <v>755</v>
      </c>
      <c r="Q45" s="11" t="s">
        <v>756</v>
      </c>
      <c r="R45" s="11" t="s">
        <v>757</v>
      </c>
      <c r="S45" s="11" t="s">
        <v>758</v>
      </c>
      <c r="T45" s="11" t="s">
        <v>759</v>
      </c>
      <c r="U45">
        <v>2</v>
      </c>
      <c r="V45" s="2">
        <v>28856</v>
      </c>
      <c r="W45" s="2">
        <v>43831</v>
      </c>
    </row>
    <row r="46" spans="1:23" x14ac:dyDescent="0.25">
      <c r="A46" t="s">
        <v>81</v>
      </c>
      <c r="B46" s="11" t="s">
        <v>336</v>
      </c>
      <c r="C46" s="11" t="s">
        <v>337</v>
      </c>
      <c r="D46" s="11" t="s">
        <v>338</v>
      </c>
      <c r="E46" s="11" t="s">
        <v>339</v>
      </c>
      <c r="F46" s="11" t="s">
        <v>340</v>
      </c>
      <c r="G46" s="11" t="s">
        <v>341</v>
      </c>
      <c r="H46">
        <v>101</v>
      </c>
      <c r="I46" t="s">
        <v>170</v>
      </c>
      <c r="J46" t="s">
        <v>166</v>
      </c>
      <c r="M46" t="s">
        <v>81</v>
      </c>
      <c r="N46" s="11">
        <v>-3.4870000000000001</v>
      </c>
      <c r="O46" s="11">
        <v>15.64</v>
      </c>
      <c r="P46" s="11">
        <v>-26.77</v>
      </c>
      <c r="Q46" s="11">
        <v>-19.79</v>
      </c>
      <c r="R46" s="11">
        <v>-3.145</v>
      </c>
      <c r="S46" s="11">
        <v>0.15890000000000001</v>
      </c>
      <c r="T46" s="11">
        <v>14.34</v>
      </c>
      <c r="U46">
        <v>3</v>
      </c>
      <c r="V46" s="2">
        <v>34700</v>
      </c>
      <c r="W46" s="2">
        <v>43831</v>
      </c>
    </row>
    <row r="47" spans="1:23" x14ac:dyDescent="0.25">
      <c r="A47" t="s">
        <v>82</v>
      </c>
      <c r="B47" s="11">
        <v>-2.2029999999999998</v>
      </c>
      <c r="C47" s="11">
        <v>-1.125</v>
      </c>
      <c r="D47" s="11" t="s">
        <v>589</v>
      </c>
      <c r="E47" s="11" t="s">
        <v>590</v>
      </c>
      <c r="F47" s="11" t="s">
        <v>591</v>
      </c>
      <c r="G47" s="11" t="s">
        <v>592</v>
      </c>
      <c r="H47">
        <v>173</v>
      </c>
      <c r="I47" t="s">
        <v>222</v>
      </c>
      <c r="J47" t="s">
        <v>166</v>
      </c>
      <c r="M47" s="10" t="s">
        <v>82</v>
      </c>
      <c r="N47" s="12">
        <v>0</v>
      </c>
      <c r="O47" s="12">
        <v>0</v>
      </c>
      <c r="P47" s="12">
        <v>0</v>
      </c>
      <c r="Q47" s="12">
        <v>0</v>
      </c>
      <c r="R47" s="12">
        <v>0</v>
      </c>
      <c r="S47" s="12">
        <v>0</v>
      </c>
      <c r="T47" s="12">
        <v>0</v>
      </c>
      <c r="U47">
        <v>0</v>
      </c>
      <c r="V47" s="2">
        <v>28126</v>
      </c>
      <c r="W47" s="2">
        <v>43831</v>
      </c>
    </row>
    <row r="48" spans="1:23" x14ac:dyDescent="0.25">
      <c r="A48" t="s">
        <v>83</v>
      </c>
      <c r="B48" s="11" t="s">
        <v>593</v>
      </c>
      <c r="C48" s="11" t="s">
        <v>594</v>
      </c>
      <c r="D48" s="11" t="s">
        <v>593</v>
      </c>
      <c r="E48" s="11" t="s">
        <v>595</v>
      </c>
      <c r="F48" s="11" t="s">
        <v>596</v>
      </c>
      <c r="G48" s="11" t="s">
        <v>597</v>
      </c>
      <c r="H48">
        <v>161</v>
      </c>
      <c r="I48" t="s">
        <v>351</v>
      </c>
      <c r="J48" t="s">
        <v>166</v>
      </c>
      <c r="M48" t="s">
        <v>83</v>
      </c>
      <c r="N48" s="11" t="s">
        <v>760</v>
      </c>
      <c r="O48" s="11" t="s">
        <v>761</v>
      </c>
      <c r="P48" s="11" t="s">
        <v>762</v>
      </c>
      <c r="Q48" s="11" t="s">
        <v>763</v>
      </c>
      <c r="R48" s="11" t="s">
        <v>764</v>
      </c>
      <c r="S48" s="11" t="s">
        <v>765</v>
      </c>
      <c r="T48" s="11" t="s">
        <v>766</v>
      </c>
      <c r="U48">
        <v>3</v>
      </c>
      <c r="V48" s="2">
        <v>29221</v>
      </c>
      <c r="W48" s="2">
        <v>43831</v>
      </c>
    </row>
    <row r="49" spans="1:23" x14ac:dyDescent="0.25">
      <c r="A49" t="s">
        <v>85</v>
      </c>
      <c r="B49" s="11" t="s">
        <v>598</v>
      </c>
      <c r="C49" s="11">
        <v>-1.2070000000000001</v>
      </c>
      <c r="D49" s="11" t="s">
        <v>599</v>
      </c>
      <c r="E49" s="11" t="s">
        <v>600</v>
      </c>
      <c r="F49" s="11" t="s">
        <v>601</v>
      </c>
      <c r="G49" s="11" t="s">
        <v>602</v>
      </c>
      <c r="H49">
        <v>181</v>
      </c>
      <c r="I49" t="s">
        <v>235</v>
      </c>
      <c r="J49" t="s">
        <v>166</v>
      </c>
      <c r="M49" t="s">
        <v>85</v>
      </c>
      <c r="N49" s="11" t="s">
        <v>767</v>
      </c>
      <c r="O49" s="11" t="s">
        <v>768</v>
      </c>
      <c r="P49" s="11" t="s">
        <v>769</v>
      </c>
      <c r="Q49" s="11" t="s">
        <v>770</v>
      </c>
      <c r="R49" s="11" t="s">
        <v>771</v>
      </c>
      <c r="S49" s="11" t="s">
        <v>772</v>
      </c>
      <c r="T49" s="11" t="s">
        <v>773</v>
      </c>
      <c r="U49">
        <v>2</v>
      </c>
      <c r="V49" s="2">
        <v>27395</v>
      </c>
      <c r="W49" s="2">
        <v>43831</v>
      </c>
    </row>
    <row r="50" spans="1:23" x14ac:dyDescent="0.25">
      <c r="A50" t="s">
        <v>86</v>
      </c>
      <c r="B50" s="11" t="s">
        <v>603</v>
      </c>
      <c r="C50" s="11" t="s">
        <v>604</v>
      </c>
      <c r="D50" s="11" t="s">
        <v>603</v>
      </c>
      <c r="E50" s="11" t="s">
        <v>605</v>
      </c>
      <c r="F50" s="11" t="s">
        <v>606</v>
      </c>
      <c r="G50" s="11">
        <v>0.1158</v>
      </c>
      <c r="H50">
        <v>81</v>
      </c>
      <c r="I50" t="s">
        <v>328</v>
      </c>
      <c r="J50" t="s">
        <v>166</v>
      </c>
      <c r="M50" t="s">
        <v>86</v>
      </c>
      <c r="N50" s="11">
        <v>-2.8690000000000002</v>
      </c>
      <c r="O50" s="11">
        <v>11.23</v>
      </c>
      <c r="P50" s="11" t="s">
        <v>774</v>
      </c>
      <c r="Q50" s="11">
        <v>-13.24</v>
      </c>
      <c r="R50" s="11">
        <v>-2.5579999999999998</v>
      </c>
      <c r="S50" s="11">
        <v>0.19320000000000001</v>
      </c>
      <c r="T50" s="11">
        <v>10.85</v>
      </c>
      <c r="U50">
        <v>1</v>
      </c>
      <c r="V50" s="2">
        <v>36526</v>
      </c>
      <c r="W50" s="2">
        <v>43831</v>
      </c>
    </row>
    <row r="51" spans="1:23" x14ac:dyDescent="0.25">
      <c r="A51" t="s">
        <v>88</v>
      </c>
      <c r="B51" s="11" t="s">
        <v>359</v>
      </c>
      <c r="C51" s="11" t="s">
        <v>360</v>
      </c>
      <c r="D51" s="11" t="s">
        <v>361</v>
      </c>
      <c r="E51" s="11" t="s">
        <v>362</v>
      </c>
      <c r="F51" s="11" t="s">
        <v>363</v>
      </c>
      <c r="G51" s="11" t="s">
        <v>364</v>
      </c>
      <c r="H51">
        <v>165</v>
      </c>
      <c r="I51" t="s">
        <v>335</v>
      </c>
      <c r="J51" t="s">
        <v>166</v>
      </c>
      <c r="M51" t="s">
        <v>88</v>
      </c>
      <c r="N51" s="11" t="s">
        <v>775</v>
      </c>
      <c r="O51" s="11">
        <v>8.1430000000000007</v>
      </c>
      <c r="P51" s="11" t="s">
        <v>776</v>
      </c>
      <c r="Q51" s="11">
        <v>-22.19</v>
      </c>
      <c r="R51" s="11">
        <v>-3.3250000000000002</v>
      </c>
      <c r="S51" s="11">
        <v>0.14990000000000001</v>
      </c>
      <c r="T51" s="11">
        <v>8.1489999999999991</v>
      </c>
      <c r="U51">
        <v>2</v>
      </c>
      <c r="V51" s="2">
        <v>28856</v>
      </c>
      <c r="W51" s="2">
        <v>43831</v>
      </c>
    </row>
    <row r="52" spans="1:23" x14ac:dyDescent="0.25">
      <c r="A52" t="s">
        <v>89</v>
      </c>
      <c r="B52" s="11">
        <v>-2.3780000000000001</v>
      </c>
      <c r="C52" s="11" t="s">
        <v>365</v>
      </c>
      <c r="D52" s="11" t="s">
        <v>366</v>
      </c>
      <c r="E52" s="11" t="s">
        <v>367</v>
      </c>
      <c r="F52" s="11">
        <v>-2.585</v>
      </c>
      <c r="G52" s="11" t="s">
        <v>368</v>
      </c>
      <c r="H52">
        <v>165</v>
      </c>
      <c r="I52" t="s">
        <v>369</v>
      </c>
      <c r="J52" t="s">
        <v>166</v>
      </c>
      <c r="M52" t="s">
        <v>89</v>
      </c>
      <c r="N52" s="11" t="s">
        <v>777</v>
      </c>
      <c r="O52" s="11">
        <v>7.7729999999999997</v>
      </c>
      <c r="P52" s="11" t="s">
        <v>778</v>
      </c>
      <c r="Q52" s="11">
        <v>-17.670000000000002</v>
      </c>
      <c r="R52" s="11">
        <v>-2.9660000000000002</v>
      </c>
      <c r="S52" s="11">
        <v>0.1678</v>
      </c>
      <c r="T52" s="11">
        <v>7.5289999999999999</v>
      </c>
      <c r="U52">
        <v>1</v>
      </c>
      <c r="V52" s="2">
        <v>28216</v>
      </c>
      <c r="W52" s="2">
        <v>43831</v>
      </c>
    </row>
    <row r="53" spans="1:23" x14ac:dyDescent="0.25">
      <c r="A53" t="s">
        <v>91</v>
      </c>
      <c r="B53" s="11" t="s">
        <v>607</v>
      </c>
      <c r="C53" s="11" t="s">
        <v>608</v>
      </c>
      <c r="D53" s="11" t="s">
        <v>609</v>
      </c>
      <c r="E53" s="11" t="s">
        <v>610</v>
      </c>
      <c r="F53" s="11" t="s">
        <v>611</v>
      </c>
      <c r="G53" s="11" t="s">
        <v>612</v>
      </c>
      <c r="H53">
        <v>141</v>
      </c>
      <c r="I53" t="s">
        <v>144</v>
      </c>
      <c r="J53" t="s">
        <v>166</v>
      </c>
      <c r="M53" t="s">
        <v>91</v>
      </c>
      <c r="N53" s="11">
        <v>-2.1760000000000002</v>
      </c>
      <c r="O53" s="11">
        <v>14.74</v>
      </c>
      <c r="P53" s="11">
        <v>-12.16</v>
      </c>
      <c r="Q53" s="11">
        <v>-11.08</v>
      </c>
      <c r="R53" s="11">
        <v>-2.2959999999999998</v>
      </c>
      <c r="S53" s="11">
        <v>0.20710000000000001</v>
      </c>
      <c r="T53" s="11">
        <v>12.95</v>
      </c>
      <c r="U53">
        <v>1</v>
      </c>
      <c r="V53" s="2">
        <v>31048</v>
      </c>
      <c r="W53" s="2">
        <v>43831</v>
      </c>
    </row>
    <row r="54" spans="1:23" x14ac:dyDescent="0.25">
      <c r="A54" t="s">
        <v>92</v>
      </c>
      <c r="B54" s="11" t="s">
        <v>613</v>
      </c>
      <c r="C54" s="11" t="s">
        <v>614</v>
      </c>
      <c r="D54" s="11" t="s">
        <v>615</v>
      </c>
      <c r="E54" s="11" t="s">
        <v>616</v>
      </c>
      <c r="F54" s="11" t="s">
        <v>617</v>
      </c>
      <c r="G54" s="11" t="s">
        <v>618</v>
      </c>
      <c r="H54">
        <v>173</v>
      </c>
      <c r="I54" t="s">
        <v>222</v>
      </c>
      <c r="J54" t="s">
        <v>166</v>
      </c>
      <c r="M54" t="s">
        <v>92</v>
      </c>
      <c r="N54" s="11">
        <v>-2.6859999999999999</v>
      </c>
      <c r="O54" s="11">
        <v>19.25</v>
      </c>
      <c r="P54" s="11">
        <v>-16.12</v>
      </c>
      <c r="Q54" s="11">
        <v>-14.35</v>
      </c>
      <c r="R54" s="11">
        <v>-2.6789999999999998</v>
      </c>
      <c r="S54" s="11">
        <v>0.18659999999999999</v>
      </c>
      <c r="T54" s="11">
        <v>17.22</v>
      </c>
      <c r="U54">
        <v>3</v>
      </c>
      <c r="V54" s="2">
        <v>28126</v>
      </c>
      <c r="W54" s="2">
        <v>43831</v>
      </c>
    </row>
    <row r="55" spans="1:23" x14ac:dyDescent="0.25">
      <c r="A55" t="s">
        <v>93</v>
      </c>
      <c r="B55" s="11">
        <v>-2.2850000000000001</v>
      </c>
      <c r="C55" s="11" t="s">
        <v>382</v>
      </c>
      <c r="D55" s="11" t="s">
        <v>383</v>
      </c>
      <c r="E55" s="11" t="s">
        <v>384</v>
      </c>
      <c r="F55" s="11" t="s">
        <v>179</v>
      </c>
      <c r="G55" s="11" t="s">
        <v>385</v>
      </c>
      <c r="H55">
        <v>117</v>
      </c>
      <c r="I55" t="s">
        <v>197</v>
      </c>
      <c r="J55" t="s">
        <v>166</v>
      </c>
      <c r="M55" t="s">
        <v>93</v>
      </c>
      <c r="N55" s="11">
        <v>-2.8809999999999998</v>
      </c>
      <c r="O55" s="11">
        <v>19.100000000000001</v>
      </c>
      <c r="P55" s="11" t="s">
        <v>779</v>
      </c>
      <c r="Q55" s="11">
        <v>-12.3</v>
      </c>
      <c r="R55" s="11">
        <v>-2.4689999999999999</v>
      </c>
      <c r="S55" s="11">
        <v>0.20080000000000001</v>
      </c>
      <c r="T55" s="11">
        <v>19.05</v>
      </c>
      <c r="U55">
        <v>2</v>
      </c>
      <c r="V55" s="2">
        <v>33239</v>
      </c>
      <c r="W55" s="2">
        <v>43831</v>
      </c>
    </row>
    <row r="56" spans="1:23" x14ac:dyDescent="0.25">
      <c r="A56" t="s">
        <v>94</v>
      </c>
      <c r="B56" s="11">
        <v>-2.4929999999999999</v>
      </c>
      <c r="C56" s="11" t="s">
        <v>386</v>
      </c>
      <c r="D56" s="11">
        <v>-2.4929999999999999</v>
      </c>
      <c r="E56" s="11" t="s">
        <v>619</v>
      </c>
      <c r="F56" s="11" t="s">
        <v>620</v>
      </c>
      <c r="G56" s="11" t="s">
        <v>621</v>
      </c>
      <c r="H56">
        <v>105</v>
      </c>
      <c r="I56" t="s">
        <v>149</v>
      </c>
      <c r="J56" t="s">
        <v>166</v>
      </c>
      <c r="M56" t="s">
        <v>94</v>
      </c>
      <c r="N56" s="11" t="s">
        <v>780</v>
      </c>
      <c r="O56" s="11">
        <v>9.7550000000000008</v>
      </c>
      <c r="P56" s="11" t="s">
        <v>781</v>
      </c>
      <c r="Q56" s="11">
        <v>-24.32</v>
      </c>
      <c r="R56" s="11">
        <v>-3.4809999999999999</v>
      </c>
      <c r="S56" s="11">
        <v>0.14319999999999999</v>
      </c>
      <c r="T56" s="11">
        <v>9.5749999999999993</v>
      </c>
      <c r="U56">
        <v>2</v>
      </c>
      <c r="V56" s="2">
        <v>34335</v>
      </c>
      <c r="W56" s="2">
        <v>43831</v>
      </c>
    </row>
    <row r="57" spans="1:23" x14ac:dyDescent="0.25">
      <c r="A57" t="s">
        <v>96</v>
      </c>
      <c r="B57" s="11" t="s">
        <v>622</v>
      </c>
      <c r="C57" s="11">
        <v>-1.4059999999999999</v>
      </c>
      <c r="D57" s="11" t="s">
        <v>623</v>
      </c>
      <c r="E57" s="11" t="s">
        <v>624</v>
      </c>
      <c r="F57" s="11">
        <v>-1.5249999999999999</v>
      </c>
      <c r="G57" s="11" t="s">
        <v>625</v>
      </c>
      <c r="H57">
        <v>109</v>
      </c>
      <c r="I57" t="s">
        <v>219</v>
      </c>
      <c r="J57" t="s">
        <v>166</v>
      </c>
      <c r="M57" t="s">
        <v>96</v>
      </c>
      <c r="N57" s="11" t="s">
        <v>782</v>
      </c>
      <c r="O57" s="11" t="s">
        <v>783</v>
      </c>
      <c r="P57" s="11" t="s">
        <v>784</v>
      </c>
      <c r="Q57" s="11" t="s">
        <v>785</v>
      </c>
      <c r="R57" s="11" t="s">
        <v>786</v>
      </c>
      <c r="S57" s="11" t="s">
        <v>787</v>
      </c>
      <c r="T57" s="11" t="s">
        <v>788</v>
      </c>
      <c r="U57">
        <v>1</v>
      </c>
      <c r="V57" s="2">
        <v>33970</v>
      </c>
      <c r="W57" s="2">
        <v>43831</v>
      </c>
    </row>
    <row r="58" spans="1:23" x14ac:dyDescent="0.25">
      <c r="A58" t="s">
        <v>97</v>
      </c>
      <c r="B58" s="11">
        <v>-0.58399999999999996</v>
      </c>
      <c r="C58" s="11">
        <v>-1.046</v>
      </c>
      <c r="D58" s="11">
        <v>-2.5750000000000002</v>
      </c>
      <c r="E58" s="11" t="s">
        <v>626</v>
      </c>
      <c r="F58" s="11">
        <v>-1.7529999999999999</v>
      </c>
      <c r="G58" s="11" t="s">
        <v>627</v>
      </c>
      <c r="H58">
        <v>101</v>
      </c>
      <c r="I58" t="s">
        <v>170</v>
      </c>
      <c r="J58" t="s">
        <v>166</v>
      </c>
      <c r="M58" t="s">
        <v>97</v>
      </c>
      <c r="N58" s="11">
        <v>-2.3109999999999999</v>
      </c>
      <c r="O58" s="11">
        <v>11.83</v>
      </c>
      <c r="P58" s="11">
        <v>-15.01</v>
      </c>
      <c r="Q58" s="11">
        <v>-13.63</v>
      </c>
      <c r="R58" s="11">
        <v>-2.5339999999999998</v>
      </c>
      <c r="S58" s="11">
        <v>0.18590000000000001</v>
      </c>
      <c r="T58" s="11">
        <v>11.41</v>
      </c>
      <c r="U58">
        <v>1</v>
      </c>
      <c r="V58" s="2">
        <v>34700</v>
      </c>
      <c r="W58" s="2">
        <v>43831</v>
      </c>
    </row>
    <row r="59" spans="1:23" x14ac:dyDescent="0.25">
      <c r="A59" t="s">
        <v>98</v>
      </c>
      <c r="B59" s="11" t="s">
        <v>628</v>
      </c>
      <c r="C59" s="11" t="s">
        <v>629</v>
      </c>
      <c r="D59" s="11" t="s">
        <v>630</v>
      </c>
      <c r="E59" s="11" t="s">
        <v>631</v>
      </c>
      <c r="F59" s="11" t="s">
        <v>632</v>
      </c>
      <c r="G59" s="11" t="s">
        <v>633</v>
      </c>
      <c r="H59">
        <v>241</v>
      </c>
      <c r="I59" t="s">
        <v>271</v>
      </c>
      <c r="J59" t="s">
        <v>166</v>
      </c>
      <c r="M59" t="s">
        <v>98</v>
      </c>
      <c r="N59" s="11">
        <v>-2.6429999999999998</v>
      </c>
      <c r="O59" s="11">
        <v>13.36</v>
      </c>
      <c r="P59" s="11">
        <v>-14.44</v>
      </c>
      <c r="Q59" s="11">
        <v>-13.48</v>
      </c>
      <c r="R59" s="11">
        <v>-2.5920000000000001</v>
      </c>
      <c r="S59" s="11">
        <v>0.1923</v>
      </c>
      <c r="T59" s="11">
        <v>12.38</v>
      </c>
      <c r="U59">
        <v>1</v>
      </c>
      <c r="V59" s="2">
        <v>21916</v>
      </c>
      <c r="W59" s="2">
        <v>43831</v>
      </c>
    </row>
    <row r="60" spans="1:23" x14ac:dyDescent="0.25">
      <c r="A60" t="s">
        <v>99</v>
      </c>
      <c r="B60" s="11">
        <v>-2.2250000000000001</v>
      </c>
      <c r="C60" s="11">
        <v>-1.0609999999999999</v>
      </c>
      <c r="D60" s="11" t="s">
        <v>634</v>
      </c>
      <c r="E60" s="11" t="s">
        <v>635</v>
      </c>
      <c r="F60" s="11" t="s">
        <v>636</v>
      </c>
      <c r="G60" s="11" t="s">
        <v>637</v>
      </c>
      <c r="H60">
        <v>177</v>
      </c>
      <c r="I60" t="s">
        <v>250</v>
      </c>
      <c r="J60" t="s">
        <v>166</v>
      </c>
      <c r="M60" t="s">
        <v>99</v>
      </c>
      <c r="N60" s="11" t="s">
        <v>789</v>
      </c>
      <c r="O60" s="11">
        <v>10.68</v>
      </c>
      <c r="P60" s="11" t="s">
        <v>790</v>
      </c>
      <c r="Q60" s="11" t="s">
        <v>791</v>
      </c>
      <c r="R60" s="11" t="s">
        <v>792</v>
      </c>
      <c r="S60" s="11" t="s">
        <v>793</v>
      </c>
      <c r="T60" s="11" t="s">
        <v>794</v>
      </c>
      <c r="U60">
        <v>4</v>
      </c>
      <c r="V60" s="2">
        <v>27760</v>
      </c>
      <c r="W60" s="2">
        <v>43831</v>
      </c>
    </row>
    <row r="61" spans="1:23" x14ac:dyDescent="0.25">
      <c r="A61" t="s">
        <v>100</v>
      </c>
      <c r="B61" s="11">
        <v>-2.4350000000000001</v>
      </c>
      <c r="C61" s="11" t="s">
        <v>638</v>
      </c>
      <c r="D61" s="11">
        <v>-1.641</v>
      </c>
      <c r="E61" s="11">
        <v>-5.6429999999999998</v>
      </c>
      <c r="F61" s="11">
        <v>-2.1829999999999998</v>
      </c>
      <c r="G61" s="11" t="s">
        <v>639</v>
      </c>
      <c r="H61">
        <v>181</v>
      </c>
      <c r="I61" t="s">
        <v>235</v>
      </c>
      <c r="J61" t="s">
        <v>166</v>
      </c>
      <c r="M61" t="s">
        <v>100</v>
      </c>
      <c r="N61" s="11">
        <v>-2.6349999999999998</v>
      </c>
      <c r="O61" s="11">
        <v>23.68</v>
      </c>
      <c r="P61" s="11">
        <v>-16.84</v>
      </c>
      <c r="Q61" s="11">
        <v>-15.78</v>
      </c>
      <c r="R61" s="11">
        <v>-2.68</v>
      </c>
      <c r="S61" s="11">
        <v>0.16980000000000001</v>
      </c>
      <c r="T61" s="11">
        <v>22.72</v>
      </c>
      <c r="U61">
        <v>4</v>
      </c>
      <c r="V61" s="2">
        <v>27395</v>
      </c>
      <c r="W61" s="2">
        <v>43831</v>
      </c>
    </row>
    <row r="62" spans="1:23" x14ac:dyDescent="0.25">
      <c r="A62" t="s">
        <v>101</v>
      </c>
      <c r="B62" s="11" t="s">
        <v>640</v>
      </c>
      <c r="C62" s="11" t="s">
        <v>641</v>
      </c>
      <c r="D62" s="11" t="s">
        <v>642</v>
      </c>
      <c r="E62" s="11" t="s">
        <v>643</v>
      </c>
      <c r="F62" s="11" t="s">
        <v>644</v>
      </c>
      <c r="G62" s="11" t="s">
        <v>645</v>
      </c>
      <c r="H62">
        <v>173</v>
      </c>
      <c r="I62" t="s">
        <v>222</v>
      </c>
      <c r="J62" t="s">
        <v>166</v>
      </c>
      <c r="M62" t="s">
        <v>101</v>
      </c>
      <c r="N62" s="11" t="s">
        <v>795</v>
      </c>
      <c r="O62" s="11" t="s">
        <v>796</v>
      </c>
      <c r="P62" s="11" t="s">
        <v>797</v>
      </c>
      <c r="Q62" s="11" t="s">
        <v>798</v>
      </c>
      <c r="R62" s="11" t="s">
        <v>799</v>
      </c>
      <c r="S62" s="11" t="s">
        <v>800</v>
      </c>
      <c r="T62" s="11" t="s">
        <v>801</v>
      </c>
      <c r="U62">
        <v>1</v>
      </c>
      <c r="V62" s="2">
        <v>28126</v>
      </c>
      <c r="W62" s="2">
        <v>43831</v>
      </c>
    </row>
    <row r="63" spans="1:23" x14ac:dyDescent="0.25">
      <c r="A63" t="s">
        <v>103</v>
      </c>
      <c r="B63" s="11">
        <v>-1.2130000000000001</v>
      </c>
      <c r="C63" s="11">
        <v>-0.74399999999999999</v>
      </c>
      <c r="D63" s="11">
        <v>-2.2890000000000001</v>
      </c>
      <c r="E63" s="11">
        <v>-10.56</v>
      </c>
      <c r="F63" s="11">
        <v>-1.877</v>
      </c>
      <c r="G63" s="11" t="s">
        <v>646</v>
      </c>
      <c r="H63">
        <v>181</v>
      </c>
      <c r="I63" t="s">
        <v>235</v>
      </c>
      <c r="J63" t="s">
        <v>166</v>
      </c>
      <c r="M63" t="s">
        <v>103</v>
      </c>
      <c r="N63" s="11">
        <v>-3.6640000000000001</v>
      </c>
      <c r="O63" s="11">
        <v>12.88</v>
      </c>
      <c r="P63" s="11" t="s">
        <v>802</v>
      </c>
      <c r="Q63" s="11">
        <v>-23.7</v>
      </c>
      <c r="R63" s="11">
        <v>-3.3660000000000001</v>
      </c>
      <c r="S63" s="11">
        <v>0.14199999999999999</v>
      </c>
      <c r="T63" s="11">
        <v>12.54</v>
      </c>
      <c r="U63">
        <v>3</v>
      </c>
      <c r="V63" s="2">
        <v>27395</v>
      </c>
      <c r="W63" s="2">
        <v>43831</v>
      </c>
    </row>
    <row r="64" spans="1:23" x14ac:dyDescent="0.25">
      <c r="A64" t="s">
        <v>104</v>
      </c>
      <c r="B64" s="11" t="s">
        <v>647</v>
      </c>
      <c r="C64" s="11">
        <v>-1.2490000000000001</v>
      </c>
      <c r="D64" s="11" t="s">
        <v>648</v>
      </c>
      <c r="E64" s="11" t="s">
        <v>649</v>
      </c>
      <c r="F64" s="11" t="s">
        <v>650</v>
      </c>
      <c r="G64" s="11" t="s">
        <v>651</v>
      </c>
      <c r="H64">
        <v>193</v>
      </c>
      <c r="I64" t="s">
        <v>290</v>
      </c>
      <c r="J64" t="s">
        <v>166</v>
      </c>
      <c r="M64" t="s">
        <v>104</v>
      </c>
      <c r="N64" s="11" t="s">
        <v>803</v>
      </c>
      <c r="O64" s="11" t="s">
        <v>804</v>
      </c>
      <c r="P64" s="11" t="s">
        <v>805</v>
      </c>
      <c r="Q64" s="11" t="s">
        <v>806</v>
      </c>
      <c r="R64" s="11" t="s">
        <v>807</v>
      </c>
      <c r="S64" s="11" t="s">
        <v>808</v>
      </c>
      <c r="T64" s="11" t="s">
        <v>809</v>
      </c>
      <c r="U64">
        <v>2</v>
      </c>
      <c r="V64" s="2">
        <v>26299</v>
      </c>
      <c r="W64" s="2">
        <v>43831</v>
      </c>
    </row>
    <row r="65" spans="1:23" x14ac:dyDescent="0.25">
      <c r="A65" t="s">
        <v>105</v>
      </c>
      <c r="B65" s="11" t="s">
        <v>423</v>
      </c>
      <c r="C65" s="11">
        <v>-0.59789999999999999</v>
      </c>
      <c r="D65" s="11" t="s">
        <v>424</v>
      </c>
      <c r="E65" s="11" t="s">
        <v>425</v>
      </c>
      <c r="F65" s="11">
        <v>-1.512</v>
      </c>
      <c r="G65" s="11" t="s">
        <v>426</v>
      </c>
      <c r="H65">
        <v>156</v>
      </c>
      <c r="I65" t="s">
        <v>277</v>
      </c>
      <c r="J65" t="s">
        <v>174</v>
      </c>
      <c r="M65" t="s">
        <v>105</v>
      </c>
      <c r="N65" s="11" t="s">
        <v>810</v>
      </c>
      <c r="O65" s="11">
        <v>10.7</v>
      </c>
      <c r="P65" s="11" t="s">
        <v>811</v>
      </c>
      <c r="Q65" s="11">
        <v>-22.76</v>
      </c>
      <c r="R65" s="11">
        <v>-3.3530000000000002</v>
      </c>
      <c r="S65" s="11">
        <v>0.14729999999999999</v>
      </c>
      <c r="T65" s="11">
        <v>10.26</v>
      </c>
      <c r="U65">
        <v>2</v>
      </c>
      <c r="V65" s="2">
        <v>29587</v>
      </c>
      <c r="W65" s="2">
        <v>43739</v>
      </c>
    </row>
    <row r="66" spans="1:23" x14ac:dyDescent="0.25">
      <c r="A66" t="s">
        <v>106</v>
      </c>
      <c r="B66" s="11" t="s">
        <v>427</v>
      </c>
      <c r="C66" s="11" t="s">
        <v>428</v>
      </c>
      <c r="D66" s="11" t="s">
        <v>427</v>
      </c>
      <c r="E66" s="11" t="s">
        <v>429</v>
      </c>
      <c r="F66" s="11" t="s">
        <v>430</v>
      </c>
      <c r="G66" s="11" t="s">
        <v>431</v>
      </c>
      <c r="H66">
        <v>176</v>
      </c>
      <c r="I66" t="s">
        <v>250</v>
      </c>
      <c r="J66" t="s">
        <v>174</v>
      </c>
      <c r="M66" t="s">
        <v>106</v>
      </c>
      <c r="N66" s="11" t="s">
        <v>812</v>
      </c>
      <c r="O66" s="11" t="s">
        <v>813</v>
      </c>
      <c r="P66" s="11" t="s">
        <v>814</v>
      </c>
      <c r="Q66" s="11" t="s">
        <v>815</v>
      </c>
      <c r="R66" s="11" t="s">
        <v>816</v>
      </c>
      <c r="S66" s="11" t="s">
        <v>817</v>
      </c>
      <c r="T66" s="11" t="s">
        <v>818</v>
      </c>
      <c r="U66">
        <v>2</v>
      </c>
      <c r="V66" s="2">
        <v>27760</v>
      </c>
      <c r="W66" s="2">
        <v>43739</v>
      </c>
    </row>
    <row r="67" spans="1:23" x14ac:dyDescent="0.25">
      <c r="A67" t="s">
        <v>107</v>
      </c>
      <c r="B67" s="11">
        <v>-2.0249999999999999</v>
      </c>
      <c r="C67" s="11" t="s">
        <v>652</v>
      </c>
      <c r="D67" s="11" t="s">
        <v>653</v>
      </c>
      <c r="E67" s="11" t="s">
        <v>654</v>
      </c>
      <c r="F67" s="11">
        <v>-2.0089999999999999</v>
      </c>
      <c r="G67" s="11" t="s">
        <v>655</v>
      </c>
      <c r="H67">
        <v>133</v>
      </c>
      <c r="I67" t="s">
        <v>436</v>
      </c>
      <c r="J67" t="s">
        <v>166</v>
      </c>
      <c r="M67" t="s">
        <v>107</v>
      </c>
      <c r="N67" s="11">
        <v>-2.9940000000000002</v>
      </c>
      <c r="O67" s="11">
        <v>10.95</v>
      </c>
      <c r="P67" s="11">
        <v>-17</v>
      </c>
      <c r="Q67" s="11">
        <v>-15.87</v>
      </c>
      <c r="R67" s="11">
        <v>-2.7959999999999998</v>
      </c>
      <c r="S67" s="11">
        <v>0.17610000000000001</v>
      </c>
      <c r="T67" s="11">
        <v>10.039999999999999</v>
      </c>
      <c r="U67">
        <v>1</v>
      </c>
      <c r="V67" s="2">
        <v>31778</v>
      </c>
      <c r="W67" s="2">
        <v>43831</v>
      </c>
    </row>
    <row r="68" spans="1:23" x14ac:dyDescent="0.25">
      <c r="A68" t="s">
        <v>109</v>
      </c>
      <c r="B68" s="11" t="s">
        <v>656</v>
      </c>
      <c r="C68" s="11" t="s">
        <v>657</v>
      </c>
      <c r="D68" s="11" t="s">
        <v>658</v>
      </c>
      <c r="E68" s="11" t="s">
        <v>659</v>
      </c>
      <c r="F68" s="11" t="s">
        <v>660</v>
      </c>
      <c r="G68" s="11" t="s">
        <v>661</v>
      </c>
      <c r="H68">
        <v>261</v>
      </c>
      <c r="I68" t="s">
        <v>442</v>
      </c>
      <c r="J68" t="s">
        <v>166</v>
      </c>
      <c r="M68" t="s">
        <v>109</v>
      </c>
      <c r="N68" s="11" t="s">
        <v>819</v>
      </c>
      <c r="O68" s="11" t="s">
        <v>820</v>
      </c>
      <c r="P68" s="11" t="s">
        <v>821</v>
      </c>
      <c r="Q68" s="11" t="s">
        <v>822</v>
      </c>
      <c r="R68" s="11" t="s">
        <v>823</v>
      </c>
      <c r="S68" s="11" t="s">
        <v>824</v>
      </c>
      <c r="T68" s="11" t="s">
        <v>825</v>
      </c>
      <c r="U68">
        <v>2</v>
      </c>
      <c r="V68" s="2">
        <v>20090</v>
      </c>
      <c r="W68" s="2">
        <v>43831</v>
      </c>
    </row>
    <row r="69" spans="1:23" x14ac:dyDescent="0.25">
      <c r="A69" t="s">
        <v>111</v>
      </c>
      <c r="B69" s="11">
        <v>-1.81</v>
      </c>
      <c r="C69" s="11">
        <v>-1.097</v>
      </c>
      <c r="D69" s="11">
        <v>-1.5209999999999999</v>
      </c>
      <c r="E69" s="11">
        <v>-4.0780000000000003</v>
      </c>
      <c r="F69" s="11">
        <v>-2.1040000000000001</v>
      </c>
      <c r="G69" s="11" t="s">
        <v>662</v>
      </c>
      <c r="H69">
        <v>241</v>
      </c>
      <c r="I69" t="s">
        <v>271</v>
      </c>
      <c r="J69" t="s">
        <v>166</v>
      </c>
      <c r="M69" t="s">
        <v>111</v>
      </c>
      <c r="N69" s="11">
        <v>-3.032</v>
      </c>
      <c r="O69" s="11">
        <v>17.47</v>
      </c>
      <c r="P69" s="11">
        <v>-17.88</v>
      </c>
      <c r="Q69" s="11">
        <v>-17.21</v>
      </c>
      <c r="R69" s="11">
        <v>-2.919</v>
      </c>
      <c r="S69" s="11">
        <v>0.1696</v>
      </c>
      <c r="T69" s="11">
        <v>15.91</v>
      </c>
      <c r="U69">
        <v>3</v>
      </c>
      <c r="V69" s="2">
        <v>21916</v>
      </c>
      <c r="W69" s="2">
        <v>43831</v>
      </c>
    </row>
    <row r="70" spans="1:23" x14ac:dyDescent="0.25">
      <c r="A70" t="s">
        <v>112</v>
      </c>
      <c r="B70" s="11">
        <v>-2.2570000000000001</v>
      </c>
      <c r="C70" s="11" t="s">
        <v>445</v>
      </c>
      <c r="D70" s="11" t="s">
        <v>446</v>
      </c>
      <c r="E70" s="11" t="s">
        <v>447</v>
      </c>
      <c r="F70" s="11">
        <v>-2.2559999999999998</v>
      </c>
      <c r="G70" s="11" t="s">
        <v>448</v>
      </c>
      <c r="H70">
        <v>85</v>
      </c>
      <c r="I70" t="s">
        <v>213</v>
      </c>
      <c r="J70" t="s">
        <v>166</v>
      </c>
      <c r="M70" t="s">
        <v>112</v>
      </c>
      <c r="N70" s="11">
        <v>-3.012</v>
      </c>
      <c r="O70" s="11">
        <v>15.51</v>
      </c>
      <c r="P70" s="11">
        <v>-19.48</v>
      </c>
      <c r="Q70" s="11">
        <v>-15.56</v>
      </c>
      <c r="R70" s="11">
        <v>-2.7810000000000001</v>
      </c>
      <c r="S70" s="11">
        <v>0.1787</v>
      </c>
      <c r="T70" s="11">
        <v>14.49</v>
      </c>
      <c r="U70">
        <v>2</v>
      </c>
      <c r="V70" s="2">
        <v>36161</v>
      </c>
      <c r="W70" s="2">
        <v>43831</v>
      </c>
    </row>
    <row r="71" spans="1:23" x14ac:dyDescent="0.25">
      <c r="A71" t="s">
        <v>113</v>
      </c>
      <c r="B71" s="11" t="s">
        <v>449</v>
      </c>
      <c r="C71" s="11" t="s">
        <v>450</v>
      </c>
      <c r="D71" s="11" t="s">
        <v>449</v>
      </c>
      <c r="E71" s="11" t="s">
        <v>451</v>
      </c>
      <c r="F71" s="11" t="s">
        <v>452</v>
      </c>
      <c r="G71" s="11" t="s">
        <v>453</v>
      </c>
      <c r="H71">
        <v>84</v>
      </c>
      <c r="I71" t="s">
        <v>149</v>
      </c>
      <c r="J71" t="s">
        <v>454</v>
      </c>
      <c r="M71" t="s">
        <v>113</v>
      </c>
      <c r="N71" s="11">
        <v>-3.262</v>
      </c>
      <c r="O71" s="11">
        <v>13.92</v>
      </c>
      <c r="P71" s="11">
        <v>-19.22</v>
      </c>
      <c r="Q71" s="11">
        <v>-16.989999999999998</v>
      </c>
      <c r="R71" s="11">
        <v>-2.883</v>
      </c>
      <c r="S71" s="11">
        <v>0.16969999999999999</v>
      </c>
      <c r="T71" s="11">
        <v>12.85</v>
      </c>
      <c r="U71">
        <v>2</v>
      </c>
      <c r="V71" s="2">
        <v>34335</v>
      </c>
      <c r="W71" s="2">
        <v>41913</v>
      </c>
    </row>
    <row r="72" spans="1:23" x14ac:dyDescent="0.25">
      <c r="A72" t="s">
        <v>115</v>
      </c>
      <c r="B72" s="11" t="s">
        <v>663</v>
      </c>
      <c r="C72" s="11">
        <v>-0.81789999999999996</v>
      </c>
      <c r="D72" s="11" t="s">
        <v>664</v>
      </c>
      <c r="E72" s="11" t="s">
        <v>665</v>
      </c>
      <c r="F72" s="11">
        <v>-1.851</v>
      </c>
      <c r="G72" s="11" t="s">
        <v>666</v>
      </c>
      <c r="H72">
        <v>97</v>
      </c>
      <c r="I72" t="s">
        <v>165</v>
      </c>
      <c r="J72" t="s">
        <v>166</v>
      </c>
      <c r="M72" t="s">
        <v>115</v>
      </c>
      <c r="N72" s="11">
        <v>-2.5270000000000001</v>
      </c>
      <c r="O72" s="11">
        <v>14.42</v>
      </c>
      <c r="P72" s="11">
        <v>-16.7</v>
      </c>
      <c r="Q72" s="11">
        <v>-11.52</v>
      </c>
      <c r="R72" s="11">
        <v>-2.4</v>
      </c>
      <c r="S72" s="11">
        <v>0.2084</v>
      </c>
      <c r="T72" s="11">
        <v>13.77</v>
      </c>
      <c r="U72">
        <v>1</v>
      </c>
      <c r="V72" s="2">
        <v>35065</v>
      </c>
      <c r="W72" s="2">
        <v>43831</v>
      </c>
    </row>
  </sheetData>
  <mergeCells count="1">
    <mergeCell ref="M2:W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DDC58-FC37-4B36-AFA9-1A2B5DB71D2A}">
  <dimension ref="A1:R72"/>
  <sheetViews>
    <sheetView topLeftCell="A2" workbookViewId="0">
      <selection activeCell="B3" sqref="B3:B67"/>
    </sheetView>
  </sheetViews>
  <sheetFormatPr defaultRowHeight="15" x14ac:dyDescent="0.25"/>
  <cols>
    <col min="2" max="2" width="18" customWidth="1"/>
    <col min="3" max="3" width="11.28515625" bestFit="1" customWidth="1"/>
    <col min="5" max="5" width="13.85546875" customWidth="1"/>
    <col min="6" max="6" width="13.28515625" customWidth="1"/>
    <col min="7" max="8" width="14.85546875" customWidth="1"/>
    <col min="11" max="11" width="13.85546875" customWidth="1"/>
    <col min="13" max="14" width="14.85546875" customWidth="1"/>
    <col min="17" max="17" width="14.5703125" customWidth="1"/>
    <col min="18" max="18" width="16.5703125" customWidth="1"/>
  </cols>
  <sheetData>
    <row r="1" spans="1:18" ht="68.25" customHeight="1" x14ac:dyDescent="0.4">
      <c r="C1" s="22" t="s">
        <v>854</v>
      </c>
      <c r="D1" s="22"/>
      <c r="E1" s="22"/>
      <c r="F1" s="22"/>
      <c r="G1" s="22"/>
      <c r="H1" s="22"/>
      <c r="I1" s="22" t="s">
        <v>855</v>
      </c>
      <c r="J1" s="22"/>
      <c r="K1" s="22"/>
      <c r="L1" s="22"/>
      <c r="M1" s="22"/>
      <c r="N1" s="22"/>
    </row>
    <row r="2" spans="1:18" ht="75" x14ac:dyDescent="0.25">
      <c r="B2" t="s">
        <v>131</v>
      </c>
      <c r="C2" t="s">
        <v>840</v>
      </c>
      <c r="D2" t="s">
        <v>841</v>
      </c>
      <c r="E2" s="8" t="s">
        <v>846</v>
      </c>
      <c r="F2" s="8" t="s">
        <v>847</v>
      </c>
      <c r="G2" s="6" t="s">
        <v>850</v>
      </c>
      <c r="H2" s="6" t="s">
        <v>851</v>
      </c>
      <c r="I2" t="s">
        <v>842</v>
      </c>
      <c r="J2" t="s">
        <v>843</v>
      </c>
      <c r="K2" s="8" t="s">
        <v>848</v>
      </c>
      <c r="L2" s="8" t="s">
        <v>849</v>
      </c>
      <c r="M2" s="6" t="s">
        <v>850</v>
      </c>
      <c r="N2" s="6" t="s">
        <v>851</v>
      </c>
      <c r="O2" t="s">
        <v>844</v>
      </c>
      <c r="P2" t="s">
        <v>845</v>
      </c>
      <c r="Q2" s="8" t="s">
        <v>852</v>
      </c>
      <c r="R2" s="8" t="s">
        <v>853</v>
      </c>
    </row>
    <row r="3" spans="1:18" x14ac:dyDescent="0.25">
      <c r="A3">
        <v>1</v>
      </c>
      <c r="B3" t="s">
        <v>8</v>
      </c>
      <c r="C3" s="5">
        <v>-0.51005614499999996</v>
      </c>
      <c r="D3" s="14">
        <v>-3.8888346870000001</v>
      </c>
      <c r="E3" s="5">
        <v>2.0408163270000002E-2</v>
      </c>
      <c r="F3" s="5">
        <v>0.97959183670000005</v>
      </c>
      <c r="G3" t="b">
        <f>IF(E3&lt;0.1, TRUE, FALSE)</f>
        <v>1</v>
      </c>
      <c r="H3" t="b">
        <f>IF(F3&lt;0.1, TRUE, FALSE)</f>
        <v>0</v>
      </c>
      <c r="I3" s="5">
        <v>-0.17154314600000001</v>
      </c>
      <c r="J3" s="5">
        <v>-3.2953381579999999</v>
      </c>
      <c r="K3" s="5">
        <v>1.020408163E-2</v>
      </c>
      <c r="L3" s="5">
        <v>0.98979591840000003</v>
      </c>
      <c r="M3" t="b">
        <f>IF(K3&lt;0.1, TRUE, FALSE)</f>
        <v>1</v>
      </c>
      <c r="N3" t="b">
        <f>IF(L3&lt;0.1, TRUE, FALSE)</f>
        <v>0</v>
      </c>
      <c r="O3">
        <v>0</v>
      </c>
      <c r="P3">
        <v>0</v>
      </c>
      <c r="Q3" t="b">
        <f>IF(G3,IF(M3,TRUE,FALSE),FALSE)</f>
        <v>1</v>
      </c>
      <c r="R3" t="b">
        <f>IF(G3, FALSE, IF(M3, FALSE, TRUE))</f>
        <v>0</v>
      </c>
    </row>
    <row r="4" spans="1:18" x14ac:dyDescent="0.25">
      <c r="A4">
        <v>2</v>
      </c>
      <c r="B4" t="s">
        <v>11</v>
      </c>
      <c r="C4" s="5">
        <v>2.1579801999999999E-2</v>
      </c>
      <c r="D4" s="14">
        <v>1.0539983150000001</v>
      </c>
      <c r="E4" s="5">
        <v>0.77380952380000001</v>
      </c>
      <c r="F4" s="5">
        <v>0.22619047619999999</v>
      </c>
      <c r="G4" t="b">
        <f t="shared" ref="G4:G67" si="0">IF(E4&lt;0.1, TRUE, FALSE)</f>
        <v>0</v>
      </c>
      <c r="H4" t="b">
        <f t="shared" ref="H4:H67" si="1">IF(F4&lt;0.1, TRUE, FALSE)</f>
        <v>0</v>
      </c>
      <c r="I4" s="5">
        <v>-0.200614403</v>
      </c>
      <c r="J4" s="5">
        <v>-7.0214144789999997</v>
      </c>
      <c r="K4" s="5">
        <v>0</v>
      </c>
      <c r="L4" s="5">
        <v>1</v>
      </c>
      <c r="M4" t="b">
        <f t="shared" ref="M4:M67" si="2">IF(K4&lt;0.1, TRUE, FALSE)</f>
        <v>1</v>
      </c>
      <c r="N4" t="b">
        <f t="shared" ref="N4:N67" si="3">IF(L4&lt;0.1, TRUE, FALSE)</f>
        <v>0</v>
      </c>
      <c r="O4">
        <v>1</v>
      </c>
      <c r="P4">
        <v>0</v>
      </c>
      <c r="Q4" t="b">
        <f t="shared" ref="Q4:Q67" si="4">IF(G4,IF(M4,TRUE,FALSE),FALSE)</f>
        <v>0</v>
      </c>
      <c r="R4" t="b">
        <f t="shared" ref="R4:R67" si="5">IF(G4, FALSE, IF(M4, FALSE, TRUE))</f>
        <v>0</v>
      </c>
    </row>
    <row r="5" spans="1:18" x14ac:dyDescent="0.25">
      <c r="A5">
        <v>3</v>
      </c>
      <c r="B5" t="s">
        <v>14</v>
      </c>
      <c r="C5" s="5">
        <v>-0.335661494</v>
      </c>
      <c r="D5" s="14">
        <v>-3.3042918710000002</v>
      </c>
      <c r="E5" s="5">
        <v>2.3255813949999999E-2</v>
      </c>
      <c r="F5" s="5">
        <v>0.97674418600000001</v>
      </c>
      <c r="G5" t="b">
        <f t="shared" si="0"/>
        <v>1</v>
      </c>
      <c r="H5" t="b">
        <f t="shared" si="1"/>
        <v>0</v>
      </c>
      <c r="I5" s="5">
        <v>-0.186217039</v>
      </c>
      <c r="J5" s="5">
        <v>-4.4285849600000002</v>
      </c>
      <c r="K5" s="5">
        <v>0</v>
      </c>
      <c r="L5" s="5">
        <v>1</v>
      </c>
      <c r="M5" t="b">
        <f t="shared" si="2"/>
        <v>1</v>
      </c>
      <c r="N5" t="b">
        <f t="shared" si="3"/>
        <v>0</v>
      </c>
      <c r="O5">
        <v>0</v>
      </c>
      <c r="P5">
        <v>0</v>
      </c>
      <c r="Q5" t="b">
        <f t="shared" si="4"/>
        <v>1</v>
      </c>
      <c r="R5" t="b">
        <f t="shared" si="5"/>
        <v>0</v>
      </c>
    </row>
    <row r="6" spans="1:18" x14ac:dyDescent="0.25">
      <c r="A6">
        <v>4</v>
      </c>
      <c r="B6" t="s">
        <v>16</v>
      </c>
      <c r="C6" s="5">
        <v>-8.7571262999999996E-2</v>
      </c>
      <c r="D6" s="14">
        <v>-0.82028185600000003</v>
      </c>
      <c r="E6" s="5">
        <v>0.50505050510000005</v>
      </c>
      <c r="F6" s="5">
        <v>0.49494949490000001</v>
      </c>
      <c r="G6" t="b">
        <f t="shared" si="0"/>
        <v>0</v>
      </c>
      <c r="H6" t="b">
        <f t="shared" si="1"/>
        <v>0</v>
      </c>
      <c r="I6" s="5">
        <v>-5.1476305999999999E-2</v>
      </c>
      <c r="J6" s="5">
        <v>-1.2264262829999999</v>
      </c>
      <c r="K6" s="5">
        <v>0.57575757579999998</v>
      </c>
      <c r="L6" s="5">
        <v>0.42424242420000002</v>
      </c>
      <c r="M6" t="b">
        <f t="shared" si="2"/>
        <v>0</v>
      </c>
      <c r="N6" t="b">
        <f t="shared" si="3"/>
        <v>0</v>
      </c>
      <c r="O6">
        <v>0</v>
      </c>
      <c r="P6">
        <v>0</v>
      </c>
      <c r="Q6" t="b">
        <f t="shared" si="4"/>
        <v>0</v>
      </c>
      <c r="R6" t="b">
        <f t="shared" si="5"/>
        <v>1</v>
      </c>
    </row>
    <row r="7" spans="1:18" x14ac:dyDescent="0.25">
      <c r="A7">
        <v>5</v>
      </c>
      <c r="B7" t="s">
        <v>18</v>
      </c>
      <c r="C7" s="5">
        <v>-0.66867862199999994</v>
      </c>
      <c r="D7" s="14">
        <v>-3.946391271</v>
      </c>
      <c r="E7" s="5">
        <v>0</v>
      </c>
      <c r="F7" s="5">
        <v>1</v>
      </c>
      <c r="G7" t="b">
        <f t="shared" si="0"/>
        <v>1</v>
      </c>
      <c r="H7" t="b">
        <f t="shared" si="1"/>
        <v>0</v>
      </c>
      <c r="I7" s="5">
        <v>1.7663552999999999E-2</v>
      </c>
      <c r="J7" s="5">
        <v>0.127642018</v>
      </c>
      <c r="K7" s="5">
        <v>0.63291139240000005</v>
      </c>
      <c r="L7" s="5">
        <v>0.36708860760000001</v>
      </c>
      <c r="M7" t="b">
        <f t="shared" si="2"/>
        <v>0</v>
      </c>
      <c r="N7" t="b">
        <f t="shared" si="3"/>
        <v>0</v>
      </c>
      <c r="O7">
        <v>0</v>
      </c>
      <c r="P7">
        <v>1</v>
      </c>
      <c r="Q7" t="b">
        <f t="shared" si="4"/>
        <v>0</v>
      </c>
      <c r="R7" t="b">
        <f t="shared" si="5"/>
        <v>0</v>
      </c>
    </row>
    <row r="8" spans="1:18" x14ac:dyDescent="0.25">
      <c r="A8">
        <v>6</v>
      </c>
      <c r="B8" t="s">
        <v>21</v>
      </c>
      <c r="C8" s="5">
        <v>-0.756886214</v>
      </c>
      <c r="D8" s="14">
        <v>-3.4762603150000002</v>
      </c>
      <c r="E8" s="5">
        <v>4.5977011489999997E-2</v>
      </c>
      <c r="F8" s="5">
        <v>0.9540229885</v>
      </c>
      <c r="G8" t="b">
        <f t="shared" si="0"/>
        <v>1</v>
      </c>
      <c r="H8" t="b">
        <f t="shared" si="1"/>
        <v>0</v>
      </c>
      <c r="I8" s="5">
        <v>-0.16653277799999999</v>
      </c>
      <c r="J8" s="5">
        <v>-1.9053818300000001</v>
      </c>
      <c r="K8" s="5">
        <v>9.1954022989999995E-2</v>
      </c>
      <c r="L8" s="5">
        <v>0.908045977</v>
      </c>
      <c r="M8" t="b">
        <f t="shared" si="2"/>
        <v>1</v>
      </c>
      <c r="N8" t="b">
        <f t="shared" si="3"/>
        <v>0</v>
      </c>
      <c r="O8">
        <v>0</v>
      </c>
      <c r="P8">
        <v>0</v>
      </c>
      <c r="Q8" t="b">
        <f t="shared" si="4"/>
        <v>1</v>
      </c>
      <c r="R8" t="b">
        <f t="shared" si="5"/>
        <v>0</v>
      </c>
    </row>
    <row r="9" spans="1:18" x14ac:dyDescent="0.25">
      <c r="A9">
        <v>7</v>
      </c>
      <c r="B9" t="s">
        <v>23</v>
      </c>
      <c r="C9" s="5">
        <v>-0.149019605</v>
      </c>
      <c r="D9" s="14">
        <v>-3.8334147870000002</v>
      </c>
      <c r="E9" s="5">
        <v>0.12244897959999999</v>
      </c>
      <c r="F9" s="5">
        <v>0.87755102039999999</v>
      </c>
      <c r="G9" t="b">
        <f t="shared" si="0"/>
        <v>0</v>
      </c>
      <c r="H9" t="b">
        <f t="shared" si="1"/>
        <v>0</v>
      </c>
      <c r="I9" s="5">
        <v>2.8979334999999998E-2</v>
      </c>
      <c r="J9" s="5">
        <v>0.85281152900000001</v>
      </c>
      <c r="K9" s="5">
        <v>0.87755102039999999</v>
      </c>
      <c r="L9" s="5">
        <v>0.12244897959999999</v>
      </c>
      <c r="M9" t="b">
        <f t="shared" si="2"/>
        <v>0</v>
      </c>
      <c r="N9" t="b">
        <f t="shared" si="3"/>
        <v>0</v>
      </c>
      <c r="O9">
        <v>0</v>
      </c>
      <c r="P9">
        <v>1</v>
      </c>
      <c r="Q9" t="b">
        <f t="shared" si="4"/>
        <v>0</v>
      </c>
      <c r="R9" t="b">
        <f t="shared" si="5"/>
        <v>1</v>
      </c>
    </row>
    <row r="10" spans="1:18" x14ac:dyDescent="0.25">
      <c r="A10">
        <v>8</v>
      </c>
      <c r="B10" t="s">
        <v>25</v>
      </c>
      <c r="C10" s="5">
        <v>-0.22980571299999999</v>
      </c>
      <c r="D10" s="14">
        <v>-6.7783345480000001</v>
      </c>
      <c r="E10" s="5">
        <v>3.896103896E-2</v>
      </c>
      <c r="F10" s="5">
        <v>0.96103896099999997</v>
      </c>
      <c r="G10" t="b">
        <f t="shared" si="0"/>
        <v>1</v>
      </c>
      <c r="H10" t="b">
        <f t="shared" si="1"/>
        <v>0</v>
      </c>
      <c r="I10" s="5">
        <v>-0.13820236899999999</v>
      </c>
      <c r="J10" s="5">
        <v>-5.0054328779999997</v>
      </c>
      <c r="K10" s="5">
        <v>0.29870129870000001</v>
      </c>
      <c r="L10" s="5">
        <v>0.70129870130000005</v>
      </c>
      <c r="M10" t="b">
        <f t="shared" si="2"/>
        <v>0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</row>
    <row r="11" spans="1:18" x14ac:dyDescent="0.25">
      <c r="A11">
        <v>9</v>
      </c>
      <c r="B11" t="s">
        <v>27</v>
      </c>
      <c r="C11" s="5">
        <v>0.188941304</v>
      </c>
      <c r="D11" s="14">
        <v>2.2507439859999998</v>
      </c>
      <c r="E11" s="5">
        <v>0.98</v>
      </c>
      <c r="F11" s="5">
        <v>0.02</v>
      </c>
      <c r="G11" t="b">
        <f t="shared" si="0"/>
        <v>0</v>
      </c>
      <c r="H11" t="b">
        <f t="shared" si="1"/>
        <v>1</v>
      </c>
      <c r="I11" s="5">
        <v>-0.19504745600000001</v>
      </c>
      <c r="J11" s="5">
        <v>-2.9896123960000001</v>
      </c>
      <c r="K11" s="5">
        <v>0.08</v>
      </c>
      <c r="L11" s="5">
        <v>0.92</v>
      </c>
      <c r="M11" t="b">
        <f t="shared" si="2"/>
        <v>1</v>
      </c>
      <c r="N11" t="b">
        <f t="shared" si="3"/>
        <v>0</v>
      </c>
      <c r="O11">
        <v>1</v>
      </c>
      <c r="P11">
        <v>0</v>
      </c>
      <c r="Q11" t="b">
        <f t="shared" si="4"/>
        <v>0</v>
      </c>
      <c r="R11" t="b">
        <f t="shared" si="5"/>
        <v>0</v>
      </c>
    </row>
    <row r="12" spans="1:18" x14ac:dyDescent="0.25">
      <c r="A12">
        <v>10</v>
      </c>
      <c r="B12" t="s">
        <v>28</v>
      </c>
      <c r="C12" s="5">
        <v>0.23951742200000001</v>
      </c>
      <c r="D12" s="14">
        <v>1.50494814</v>
      </c>
      <c r="E12" s="5">
        <v>0.94623655910000004</v>
      </c>
      <c r="F12" s="5">
        <v>5.3763440859999997E-2</v>
      </c>
      <c r="G12" t="b">
        <f t="shared" si="0"/>
        <v>0</v>
      </c>
      <c r="H12" t="b">
        <f t="shared" si="1"/>
        <v>1</v>
      </c>
      <c r="I12" s="5">
        <v>-0.18040942600000001</v>
      </c>
      <c r="J12" s="5">
        <v>-0.937596824</v>
      </c>
      <c r="K12" s="5">
        <v>0.33333333329999998</v>
      </c>
      <c r="L12" s="5">
        <v>0.66666666669999997</v>
      </c>
      <c r="M12" t="b">
        <f t="shared" si="2"/>
        <v>0</v>
      </c>
      <c r="N12" t="b">
        <f t="shared" si="3"/>
        <v>0</v>
      </c>
      <c r="O12">
        <v>1</v>
      </c>
      <c r="P12">
        <v>0</v>
      </c>
      <c r="Q12" t="b">
        <f t="shared" si="4"/>
        <v>0</v>
      </c>
      <c r="R12" t="b">
        <f t="shared" si="5"/>
        <v>1</v>
      </c>
    </row>
    <row r="13" spans="1:18" x14ac:dyDescent="0.25">
      <c r="A13">
        <v>11</v>
      </c>
      <c r="B13" t="s">
        <v>30</v>
      </c>
      <c r="C13" s="5">
        <v>-8.4311143000000005E-2</v>
      </c>
      <c r="D13" s="14">
        <v>-0.728943703</v>
      </c>
      <c r="E13" s="5">
        <v>0.44444444440000003</v>
      </c>
      <c r="F13" s="5">
        <v>0.55555555560000003</v>
      </c>
      <c r="G13" t="b">
        <f t="shared" si="0"/>
        <v>0</v>
      </c>
      <c r="H13" t="b">
        <f t="shared" si="1"/>
        <v>0</v>
      </c>
      <c r="I13" s="5">
        <v>-5.3261642999999997E-2</v>
      </c>
      <c r="J13" s="5">
        <v>-0.93271654900000001</v>
      </c>
      <c r="K13" s="5">
        <v>0.45833333329999998</v>
      </c>
      <c r="L13" s="5">
        <v>0.54166666669999997</v>
      </c>
      <c r="M13" t="b">
        <f t="shared" si="2"/>
        <v>0</v>
      </c>
      <c r="N13" t="b">
        <f t="shared" si="3"/>
        <v>0</v>
      </c>
      <c r="O13">
        <v>0</v>
      </c>
      <c r="P13">
        <v>0</v>
      </c>
      <c r="Q13" t="b">
        <f t="shared" si="4"/>
        <v>0</v>
      </c>
      <c r="R13" t="b">
        <f t="shared" si="5"/>
        <v>1</v>
      </c>
    </row>
    <row r="14" spans="1:18" x14ac:dyDescent="0.25">
      <c r="A14">
        <v>12</v>
      </c>
      <c r="B14" t="s">
        <v>32</v>
      </c>
      <c r="C14" s="5">
        <v>-0.25501540299999997</v>
      </c>
      <c r="D14" s="14">
        <v>-7.979069816</v>
      </c>
      <c r="E14" s="5">
        <v>0</v>
      </c>
      <c r="F14" s="5">
        <v>1</v>
      </c>
      <c r="G14" t="b">
        <f t="shared" si="0"/>
        <v>1</v>
      </c>
      <c r="H14" t="b">
        <f t="shared" si="1"/>
        <v>0</v>
      </c>
      <c r="I14" s="5">
        <v>0.14025881700000001</v>
      </c>
      <c r="J14" s="5">
        <v>3.2209519900000001</v>
      </c>
      <c r="K14" s="5">
        <v>0.96938775509999997</v>
      </c>
      <c r="L14" s="5">
        <v>3.0612244899999998E-2</v>
      </c>
      <c r="M14" t="b">
        <f t="shared" si="2"/>
        <v>0</v>
      </c>
      <c r="N14" t="b">
        <f t="shared" si="3"/>
        <v>1</v>
      </c>
      <c r="O14">
        <v>0</v>
      </c>
      <c r="P14">
        <v>1</v>
      </c>
      <c r="Q14" t="b">
        <f t="shared" si="4"/>
        <v>0</v>
      </c>
      <c r="R14" t="b">
        <f t="shared" si="5"/>
        <v>0</v>
      </c>
    </row>
    <row r="15" spans="1:18" x14ac:dyDescent="0.25">
      <c r="A15">
        <v>13</v>
      </c>
      <c r="B15" t="s">
        <v>35</v>
      </c>
      <c r="C15" s="5">
        <v>-0.48448075600000001</v>
      </c>
      <c r="D15" s="14">
        <v>-2.2431218959999999</v>
      </c>
      <c r="E15" s="5">
        <v>9.1954022989999995E-2</v>
      </c>
      <c r="F15" s="5">
        <v>0.908045977</v>
      </c>
      <c r="G15" t="b">
        <f t="shared" si="0"/>
        <v>1</v>
      </c>
      <c r="H15" t="b">
        <f t="shared" si="1"/>
        <v>0</v>
      </c>
      <c r="I15" s="5">
        <v>-0.129842185</v>
      </c>
      <c r="J15" s="5">
        <v>-1.632832413</v>
      </c>
      <c r="K15" s="5">
        <v>0.27586206899999999</v>
      </c>
      <c r="L15" s="5">
        <v>0.72413793100000001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0</v>
      </c>
    </row>
    <row r="16" spans="1:18" x14ac:dyDescent="0.25">
      <c r="A16">
        <v>14</v>
      </c>
      <c r="B16" t="s">
        <v>36</v>
      </c>
      <c r="C16" s="5">
        <v>-0.237762117</v>
      </c>
      <c r="D16" s="14">
        <v>-1.366873132</v>
      </c>
      <c r="E16" s="5">
        <v>7.462686567E-2</v>
      </c>
      <c r="F16" s="5">
        <v>0.92537313430000001</v>
      </c>
      <c r="G16" t="b">
        <f t="shared" si="0"/>
        <v>1</v>
      </c>
      <c r="H16" t="b">
        <f t="shared" si="1"/>
        <v>0</v>
      </c>
      <c r="I16" s="5">
        <v>-0.14750878100000001</v>
      </c>
      <c r="J16" s="5">
        <v>-1.512931652</v>
      </c>
      <c r="K16" s="5">
        <v>8.9552238810000004E-2</v>
      </c>
      <c r="L16" s="5">
        <v>0.91044776120000004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</row>
    <row r="17" spans="1:18" x14ac:dyDescent="0.25">
      <c r="A17">
        <v>15</v>
      </c>
      <c r="B17" t="s">
        <v>37</v>
      </c>
      <c r="C17" s="5">
        <v>-0.64322162400000005</v>
      </c>
      <c r="D17" s="14">
        <v>-4.3484227610000001</v>
      </c>
      <c r="E17" s="5">
        <v>0</v>
      </c>
      <c r="F17" s="5">
        <v>1</v>
      </c>
      <c r="G17" t="b">
        <f t="shared" si="0"/>
        <v>1</v>
      </c>
      <c r="H17" t="b">
        <f t="shared" si="1"/>
        <v>0</v>
      </c>
      <c r="I17" s="5">
        <v>-0.35578093700000002</v>
      </c>
      <c r="J17" s="5">
        <v>-2.0761694290000001</v>
      </c>
      <c r="K17" s="5">
        <v>1.587301587E-2</v>
      </c>
      <c r="L17" s="5">
        <v>0.98412698409999999</v>
      </c>
      <c r="M17" t="b">
        <f t="shared" si="2"/>
        <v>1</v>
      </c>
      <c r="N17" t="b">
        <f t="shared" si="3"/>
        <v>0</v>
      </c>
      <c r="O17">
        <v>0</v>
      </c>
      <c r="P17">
        <v>0</v>
      </c>
      <c r="Q17" t="b">
        <f t="shared" si="4"/>
        <v>1</v>
      </c>
      <c r="R17" t="b">
        <f t="shared" si="5"/>
        <v>0</v>
      </c>
    </row>
    <row r="18" spans="1:18" x14ac:dyDescent="0.25">
      <c r="A18">
        <v>16</v>
      </c>
      <c r="B18" t="s">
        <v>39</v>
      </c>
      <c r="C18" s="5">
        <v>-0.20769913300000001</v>
      </c>
      <c r="D18" s="14">
        <v>-2.5263650219999998</v>
      </c>
      <c r="E18" s="5">
        <v>0</v>
      </c>
      <c r="F18" s="5">
        <v>1</v>
      </c>
      <c r="G18" t="b">
        <f t="shared" si="0"/>
        <v>1</v>
      </c>
      <c r="H18" t="b">
        <f t="shared" si="1"/>
        <v>0</v>
      </c>
      <c r="I18" s="5">
        <v>9.9018177999999998E-2</v>
      </c>
      <c r="J18" s="5">
        <v>1.1726124090000001</v>
      </c>
      <c r="K18" s="5">
        <v>1</v>
      </c>
      <c r="L18" s="5">
        <v>0</v>
      </c>
      <c r="M18" t="b">
        <f t="shared" si="2"/>
        <v>0</v>
      </c>
      <c r="N18" t="b">
        <f t="shared" si="3"/>
        <v>1</v>
      </c>
      <c r="O18">
        <v>0</v>
      </c>
      <c r="P18">
        <v>1</v>
      </c>
      <c r="Q18" t="b">
        <f t="shared" si="4"/>
        <v>0</v>
      </c>
      <c r="R18" t="b">
        <f t="shared" si="5"/>
        <v>0</v>
      </c>
    </row>
    <row r="19" spans="1:18" x14ac:dyDescent="0.25">
      <c r="A19">
        <v>17</v>
      </c>
      <c r="B19" t="s">
        <v>41</v>
      </c>
      <c r="C19" s="5">
        <v>-0.48062192100000001</v>
      </c>
      <c r="D19" s="14">
        <v>-2.887947021</v>
      </c>
      <c r="E19" s="5">
        <v>0.231884057971014</v>
      </c>
      <c r="F19" s="5">
        <v>0.76811594202898503</v>
      </c>
      <c r="G19" t="b">
        <f t="shared" si="0"/>
        <v>0</v>
      </c>
      <c r="H19" t="b">
        <f t="shared" si="1"/>
        <v>0</v>
      </c>
      <c r="I19" s="5">
        <v>-3.9549628000000003E-2</v>
      </c>
      <c r="J19" s="5">
        <v>-0.29055761400000002</v>
      </c>
      <c r="K19" s="5">
        <v>0.76811594202898503</v>
      </c>
      <c r="L19" s="5">
        <v>0.231884057971014</v>
      </c>
      <c r="M19" t="b">
        <f t="shared" si="2"/>
        <v>0</v>
      </c>
      <c r="N19" t="b">
        <f t="shared" si="3"/>
        <v>0</v>
      </c>
      <c r="O19">
        <v>0</v>
      </c>
      <c r="P19">
        <v>0</v>
      </c>
      <c r="Q19" t="b">
        <f t="shared" si="4"/>
        <v>0</v>
      </c>
      <c r="R19" t="b">
        <f t="shared" si="5"/>
        <v>1</v>
      </c>
    </row>
    <row r="20" spans="1:18" x14ac:dyDescent="0.25">
      <c r="A20">
        <v>18</v>
      </c>
      <c r="B20" t="s">
        <v>43</v>
      </c>
      <c r="C20" s="5">
        <v>-9.5517139999999993E-3</v>
      </c>
      <c r="D20" s="14">
        <v>-0.28115666499999997</v>
      </c>
      <c r="E20" s="5">
        <v>0.75510204081632604</v>
      </c>
      <c r="F20" s="5">
        <v>0.24489795918367299</v>
      </c>
      <c r="G20" t="b">
        <f t="shared" si="0"/>
        <v>0</v>
      </c>
      <c r="H20" t="b">
        <f t="shared" si="1"/>
        <v>0</v>
      </c>
      <c r="I20" s="5">
        <v>-2.9298799E-2</v>
      </c>
      <c r="J20" s="5">
        <v>-0.56235857899999997</v>
      </c>
      <c r="K20" s="5">
        <v>0.55102040816326503</v>
      </c>
      <c r="L20" s="5">
        <v>0.44897959183673503</v>
      </c>
      <c r="M20" t="b">
        <f t="shared" si="2"/>
        <v>0</v>
      </c>
      <c r="N20" t="b">
        <f t="shared" si="3"/>
        <v>0</v>
      </c>
      <c r="O20">
        <v>0</v>
      </c>
      <c r="P20">
        <v>0</v>
      </c>
      <c r="Q20" t="b">
        <f t="shared" si="4"/>
        <v>0</v>
      </c>
      <c r="R20" t="b">
        <f t="shared" si="5"/>
        <v>1</v>
      </c>
    </row>
    <row r="21" spans="1:18" x14ac:dyDescent="0.25">
      <c r="A21">
        <v>19</v>
      </c>
      <c r="B21" t="s">
        <v>45</v>
      </c>
      <c r="C21" s="5">
        <v>-1.3720086650000001</v>
      </c>
      <c r="D21" s="14">
        <v>-5.2179292049999999</v>
      </c>
      <c r="E21" s="5">
        <v>0</v>
      </c>
      <c r="F21" s="5">
        <v>1</v>
      </c>
      <c r="G21" t="b">
        <f t="shared" si="0"/>
        <v>1</v>
      </c>
      <c r="H21" t="b">
        <f t="shared" si="1"/>
        <v>0</v>
      </c>
      <c r="I21" s="5">
        <v>-0.43380318699999998</v>
      </c>
      <c r="J21" s="5">
        <v>-3.382781864</v>
      </c>
      <c r="K21" s="5">
        <v>0</v>
      </c>
      <c r="L21" s="5">
        <v>1</v>
      </c>
      <c r="M21" t="b">
        <f t="shared" si="2"/>
        <v>1</v>
      </c>
      <c r="N21" t="b">
        <f t="shared" si="3"/>
        <v>0</v>
      </c>
      <c r="O21">
        <v>0</v>
      </c>
      <c r="P21">
        <v>0</v>
      </c>
      <c r="Q21" t="b">
        <f t="shared" si="4"/>
        <v>1</v>
      </c>
      <c r="R21" t="b">
        <f t="shared" si="5"/>
        <v>0</v>
      </c>
    </row>
    <row r="22" spans="1:18" x14ac:dyDescent="0.25">
      <c r="A22">
        <v>20</v>
      </c>
      <c r="B22" t="s">
        <v>46</v>
      </c>
      <c r="C22" s="5">
        <v>-0.222921288</v>
      </c>
      <c r="D22" s="14">
        <v>-2.7951432540000001</v>
      </c>
      <c r="E22" s="5">
        <v>5.4347826086956499E-2</v>
      </c>
      <c r="F22" s="5">
        <v>0.94565217391304301</v>
      </c>
      <c r="G22" t="b">
        <f t="shared" si="0"/>
        <v>1</v>
      </c>
      <c r="H22" t="b">
        <f t="shared" si="1"/>
        <v>0</v>
      </c>
      <c r="I22" s="5">
        <v>0.139055703</v>
      </c>
      <c r="J22" s="5">
        <v>2.562629893</v>
      </c>
      <c r="K22" s="5">
        <v>0.98913043478260898</v>
      </c>
      <c r="L22" s="5">
        <v>1.0869565217391301E-2</v>
      </c>
      <c r="M22" t="b">
        <f t="shared" si="2"/>
        <v>0</v>
      </c>
      <c r="N22" t="b">
        <f t="shared" si="3"/>
        <v>1</v>
      </c>
      <c r="O22">
        <v>0</v>
      </c>
      <c r="P22">
        <v>1</v>
      </c>
      <c r="Q22" t="b">
        <f t="shared" si="4"/>
        <v>0</v>
      </c>
      <c r="R22" t="b">
        <f t="shared" si="5"/>
        <v>0</v>
      </c>
    </row>
    <row r="23" spans="1:18" x14ac:dyDescent="0.25">
      <c r="A23">
        <v>21</v>
      </c>
      <c r="B23" t="s">
        <v>47</v>
      </c>
      <c r="C23" s="5">
        <v>-0.49128185800000002</v>
      </c>
      <c r="D23" s="14">
        <v>-3.8926682420000001</v>
      </c>
      <c r="E23" s="5">
        <v>2.0833333333333301E-2</v>
      </c>
      <c r="F23" s="5">
        <v>0.97916666666666696</v>
      </c>
      <c r="G23" t="b">
        <f t="shared" si="0"/>
        <v>1</v>
      </c>
      <c r="H23" t="b">
        <f t="shared" si="1"/>
        <v>0</v>
      </c>
      <c r="I23" s="5">
        <v>1.3591849E-2</v>
      </c>
      <c r="J23" s="5">
        <v>0.33013157999999998</v>
      </c>
      <c r="K23" s="5">
        <v>0.875</v>
      </c>
      <c r="L23" s="5">
        <v>0.125</v>
      </c>
      <c r="M23" t="b">
        <f t="shared" si="2"/>
        <v>0</v>
      </c>
      <c r="N23" t="b">
        <f t="shared" si="3"/>
        <v>0</v>
      </c>
      <c r="O23">
        <v>0</v>
      </c>
      <c r="P23">
        <v>1</v>
      </c>
      <c r="Q23" t="b">
        <f t="shared" si="4"/>
        <v>0</v>
      </c>
      <c r="R23" t="b">
        <f t="shared" si="5"/>
        <v>0</v>
      </c>
    </row>
    <row r="24" spans="1:18" x14ac:dyDescent="0.25">
      <c r="A24">
        <v>22</v>
      </c>
      <c r="B24" t="s">
        <v>49</v>
      </c>
      <c r="C24" s="5">
        <v>-0.19122517</v>
      </c>
      <c r="D24" s="14">
        <v>-2.163727738</v>
      </c>
      <c r="E24" s="5">
        <v>0.32653061224489799</v>
      </c>
      <c r="F24" s="5">
        <v>0.67346938775510201</v>
      </c>
      <c r="G24" t="b">
        <f t="shared" si="0"/>
        <v>0</v>
      </c>
      <c r="H24" t="b">
        <f t="shared" si="1"/>
        <v>0</v>
      </c>
      <c r="I24" s="5">
        <v>7.6806145000000006E-2</v>
      </c>
      <c r="J24" s="5">
        <v>0.53106128699999999</v>
      </c>
      <c r="K24" s="5">
        <v>0.87755102040816302</v>
      </c>
      <c r="L24" s="5">
        <v>0.122448979591837</v>
      </c>
      <c r="M24" t="b">
        <f t="shared" si="2"/>
        <v>0</v>
      </c>
      <c r="N24" t="b">
        <f t="shared" si="3"/>
        <v>0</v>
      </c>
      <c r="O24">
        <v>0</v>
      </c>
      <c r="P24">
        <v>1</v>
      </c>
      <c r="Q24" t="b">
        <f t="shared" si="4"/>
        <v>0</v>
      </c>
      <c r="R24" t="b">
        <f t="shared" si="5"/>
        <v>1</v>
      </c>
    </row>
    <row r="25" spans="1:18" x14ac:dyDescent="0.25">
      <c r="A25">
        <v>23</v>
      </c>
      <c r="B25" t="s">
        <v>50</v>
      </c>
      <c r="C25" s="5">
        <v>-0.31887330699999999</v>
      </c>
      <c r="D25" s="14">
        <v>-4.0945903110000001</v>
      </c>
      <c r="E25" s="5">
        <v>0</v>
      </c>
      <c r="F25" s="5">
        <v>1</v>
      </c>
      <c r="G25" t="b">
        <f t="shared" si="0"/>
        <v>1</v>
      </c>
      <c r="H25" t="b">
        <f t="shared" si="1"/>
        <v>0</v>
      </c>
      <c r="I25" s="5">
        <v>-0.63368425500000003</v>
      </c>
      <c r="J25" s="5">
        <v>-4.6551256060000004</v>
      </c>
      <c r="K25" s="5">
        <v>0</v>
      </c>
      <c r="L25" s="5">
        <v>1</v>
      </c>
      <c r="M25" t="b">
        <f t="shared" si="2"/>
        <v>1</v>
      </c>
      <c r="N25" t="b">
        <f t="shared" si="3"/>
        <v>0</v>
      </c>
      <c r="O25">
        <v>0</v>
      </c>
      <c r="P25">
        <v>0</v>
      </c>
      <c r="Q25" t="b">
        <f t="shared" si="4"/>
        <v>1</v>
      </c>
      <c r="R25" t="b">
        <f t="shared" si="5"/>
        <v>0</v>
      </c>
    </row>
    <row r="26" spans="1:18" x14ac:dyDescent="0.25">
      <c r="A26">
        <v>24</v>
      </c>
      <c r="B26" t="s">
        <v>52</v>
      </c>
      <c r="C26" s="5">
        <v>4.5004040000000002E-2</v>
      </c>
      <c r="D26" s="14">
        <v>1.1519342349999999</v>
      </c>
      <c r="E26" s="5">
        <v>0.89898989898989901</v>
      </c>
      <c r="F26" s="5">
        <v>0.10101010101010099</v>
      </c>
      <c r="G26" t="b">
        <f t="shared" si="0"/>
        <v>0</v>
      </c>
      <c r="H26" t="b">
        <f t="shared" si="1"/>
        <v>0</v>
      </c>
      <c r="I26" s="5">
        <v>-6.4050043000000001E-2</v>
      </c>
      <c r="J26" s="5">
        <v>-1.6014840619999999</v>
      </c>
      <c r="K26" s="5">
        <v>0.29292929292929298</v>
      </c>
      <c r="L26" s="5">
        <v>0.70707070707070696</v>
      </c>
      <c r="M26" t="b">
        <f t="shared" si="2"/>
        <v>0</v>
      </c>
      <c r="N26" t="b">
        <f t="shared" si="3"/>
        <v>0</v>
      </c>
      <c r="O26">
        <v>1</v>
      </c>
      <c r="P26">
        <v>0</v>
      </c>
      <c r="Q26" t="b">
        <f t="shared" si="4"/>
        <v>0</v>
      </c>
      <c r="R26" t="b">
        <f t="shared" si="5"/>
        <v>1</v>
      </c>
    </row>
    <row r="27" spans="1:18" x14ac:dyDescent="0.25">
      <c r="A27">
        <v>25</v>
      </c>
      <c r="B27" t="s">
        <v>54</v>
      </c>
      <c r="C27" s="5">
        <v>-6.8493235999999999E-2</v>
      </c>
      <c r="D27" s="14">
        <v>-1.3670156760000001</v>
      </c>
      <c r="E27" s="5">
        <v>0.123076923076923</v>
      </c>
      <c r="F27" s="5">
        <v>0.87692307692307703</v>
      </c>
      <c r="G27" t="b">
        <f t="shared" si="0"/>
        <v>0</v>
      </c>
      <c r="H27" t="b">
        <f t="shared" si="1"/>
        <v>0</v>
      </c>
      <c r="I27" s="5">
        <v>-0.93117494899999997</v>
      </c>
      <c r="J27" s="5">
        <v>-4.9327086229999999</v>
      </c>
      <c r="K27" s="5">
        <v>0</v>
      </c>
      <c r="L27" s="5">
        <v>1</v>
      </c>
      <c r="M27" t="b">
        <f t="shared" si="2"/>
        <v>1</v>
      </c>
      <c r="N27" t="b">
        <f t="shared" si="3"/>
        <v>0</v>
      </c>
      <c r="O27">
        <v>0</v>
      </c>
      <c r="P27">
        <v>0</v>
      </c>
      <c r="Q27" t="b">
        <f t="shared" si="4"/>
        <v>0</v>
      </c>
      <c r="R27" t="b">
        <f t="shared" si="5"/>
        <v>0</v>
      </c>
    </row>
    <row r="28" spans="1:18" x14ac:dyDescent="0.25">
      <c r="A28">
        <v>26</v>
      </c>
      <c r="B28" t="s">
        <v>56</v>
      </c>
      <c r="C28" s="5">
        <v>-0.43754711200000002</v>
      </c>
      <c r="D28" s="14">
        <v>-5.6062828649999998</v>
      </c>
      <c r="E28" s="5">
        <v>1.0989010989011E-2</v>
      </c>
      <c r="F28" s="5">
        <v>0.98901098901098905</v>
      </c>
      <c r="G28" t="b">
        <f t="shared" si="0"/>
        <v>1</v>
      </c>
      <c r="H28" t="b">
        <f t="shared" si="1"/>
        <v>0</v>
      </c>
      <c r="I28" s="5">
        <v>-0.61520010700000005</v>
      </c>
      <c r="J28" s="5">
        <v>-2.1712100190000001</v>
      </c>
      <c r="K28" s="5">
        <v>3.2967032967033003E-2</v>
      </c>
      <c r="L28" s="5">
        <v>0.96703296703296704</v>
      </c>
      <c r="M28" t="b">
        <f t="shared" si="2"/>
        <v>1</v>
      </c>
      <c r="N28" t="b">
        <f t="shared" si="3"/>
        <v>0</v>
      </c>
      <c r="O28">
        <v>0</v>
      </c>
      <c r="P28">
        <v>0</v>
      </c>
      <c r="Q28" t="b">
        <f t="shared" si="4"/>
        <v>1</v>
      </c>
      <c r="R28" t="b">
        <f t="shared" si="5"/>
        <v>0</v>
      </c>
    </row>
    <row r="29" spans="1:18" x14ac:dyDescent="0.25">
      <c r="A29">
        <v>27</v>
      </c>
      <c r="B29" t="s">
        <v>57</v>
      </c>
      <c r="C29" s="5">
        <v>-1.7080059000000002E-2</v>
      </c>
      <c r="D29" s="14">
        <v>-3.7847040330000001</v>
      </c>
      <c r="E29" s="5">
        <v>0.19101123595505601</v>
      </c>
      <c r="F29" s="5">
        <v>0.80898876404494402</v>
      </c>
      <c r="G29" t="b">
        <f t="shared" si="0"/>
        <v>0</v>
      </c>
      <c r="H29" t="b">
        <f t="shared" si="1"/>
        <v>0</v>
      </c>
      <c r="I29" s="5">
        <v>-0.12522798199999999</v>
      </c>
      <c r="J29" s="5">
        <v>-31.137687240000002</v>
      </c>
      <c r="K29" s="5">
        <v>2.2471910112359501E-2</v>
      </c>
      <c r="L29" s="5">
        <v>0.97752808988763995</v>
      </c>
      <c r="M29" t="b">
        <f t="shared" si="2"/>
        <v>1</v>
      </c>
      <c r="N29" t="b">
        <f t="shared" si="3"/>
        <v>0</v>
      </c>
      <c r="O29">
        <v>0</v>
      </c>
      <c r="P29">
        <v>0</v>
      </c>
      <c r="Q29" t="b">
        <f t="shared" si="4"/>
        <v>0</v>
      </c>
      <c r="R29" t="b">
        <f t="shared" si="5"/>
        <v>0</v>
      </c>
    </row>
    <row r="30" spans="1:18" x14ac:dyDescent="0.25">
      <c r="A30">
        <v>28</v>
      </c>
      <c r="B30" t="s">
        <v>58</v>
      </c>
      <c r="C30" s="5">
        <v>-8.6157594000000004E-2</v>
      </c>
      <c r="D30" s="14">
        <v>-1.167056581</v>
      </c>
      <c r="E30" s="5">
        <v>0.40217391304347799</v>
      </c>
      <c r="F30" s="5">
        <v>0.59782608695652195</v>
      </c>
      <c r="G30" t="b">
        <f t="shared" si="0"/>
        <v>0</v>
      </c>
      <c r="H30" t="b">
        <f t="shared" si="1"/>
        <v>0</v>
      </c>
      <c r="I30" s="5">
        <v>1.9848280999999999E-2</v>
      </c>
      <c r="J30" s="5">
        <v>0.16767352699999999</v>
      </c>
      <c r="K30" s="5">
        <v>0.75</v>
      </c>
      <c r="L30" s="5">
        <v>0.25</v>
      </c>
      <c r="M30" t="b">
        <f t="shared" si="2"/>
        <v>0</v>
      </c>
      <c r="N30" t="b">
        <f t="shared" si="3"/>
        <v>0</v>
      </c>
      <c r="O30">
        <v>0</v>
      </c>
      <c r="P30">
        <v>1</v>
      </c>
      <c r="Q30" t="b">
        <f t="shared" si="4"/>
        <v>0</v>
      </c>
      <c r="R30" t="b">
        <f t="shared" si="5"/>
        <v>1</v>
      </c>
    </row>
    <row r="31" spans="1:18" x14ac:dyDescent="0.25">
      <c r="A31">
        <v>29</v>
      </c>
      <c r="B31" t="s">
        <v>60</v>
      </c>
      <c r="C31" s="5">
        <v>2.2850725999999998E-2</v>
      </c>
      <c r="D31" s="14">
        <v>0.234384655</v>
      </c>
      <c r="E31" s="5">
        <v>0.82954545454545503</v>
      </c>
      <c r="F31" s="5">
        <v>0.170454545454545</v>
      </c>
      <c r="G31" t="b">
        <f t="shared" si="0"/>
        <v>0</v>
      </c>
      <c r="H31" t="b">
        <f t="shared" si="1"/>
        <v>0</v>
      </c>
      <c r="I31" s="5">
        <v>-0.97121915700000006</v>
      </c>
      <c r="J31" s="5">
        <v>-4.7707590690000004</v>
      </c>
      <c r="K31" s="5">
        <v>0</v>
      </c>
      <c r="L31" s="5">
        <v>1</v>
      </c>
      <c r="M31" t="b">
        <f t="shared" si="2"/>
        <v>1</v>
      </c>
      <c r="N31" t="b">
        <f t="shared" si="3"/>
        <v>0</v>
      </c>
      <c r="O31">
        <v>1</v>
      </c>
      <c r="P31">
        <v>0</v>
      </c>
      <c r="Q31" t="b">
        <f t="shared" si="4"/>
        <v>0</v>
      </c>
      <c r="R31" t="b">
        <f t="shared" si="5"/>
        <v>0</v>
      </c>
    </row>
    <row r="32" spans="1:18" x14ac:dyDescent="0.25">
      <c r="A32">
        <v>30</v>
      </c>
      <c r="B32" t="s">
        <v>61</v>
      </c>
      <c r="C32" s="5">
        <v>-0.461148695</v>
      </c>
      <c r="D32" s="14">
        <v>-2.6652844710000001</v>
      </c>
      <c r="E32" s="5">
        <v>6.4516129032258104E-2</v>
      </c>
      <c r="F32" s="5">
        <v>0.93548387096774199</v>
      </c>
      <c r="G32" t="b">
        <f t="shared" si="0"/>
        <v>1</v>
      </c>
      <c r="H32" t="b">
        <f t="shared" si="1"/>
        <v>0</v>
      </c>
      <c r="I32" s="5">
        <v>-0.13839914</v>
      </c>
      <c r="J32" s="5">
        <v>-1.7394976289999999</v>
      </c>
      <c r="K32" s="5">
        <v>0.118279569892473</v>
      </c>
      <c r="L32" s="5">
        <v>0.88172043010752699</v>
      </c>
      <c r="M32" t="b">
        <f t="shared" si="2"/>
        <v>0</v>
      </c>
      <c r="N32" t="b">
        <f t="shared" si="3"/>
        <v>0</v>
      </c>
      <c r="O32">
        <v>0</v>
      </c>
      <c r="P32">
        <v>0</v>
      </c>
      <c r="Q32" t="b">
        <f t="shared" si="4"/>
        <v>0</v>
      </c>
      <c r="R32" t="b">
        <f t="shared" si="5"/>
        <v>0</v>
      </c>
    </row>
    <row r="33" spans="1:18" x14ac:dyDescent="0.25">
      <c r="A33">
        <v>31</v>
      </c>
      <c r="B33" t="s">
        <v>63</v>
      </c>
      <c r="C33" s="5">
        <v>-6.8122809000000006E-2</v>
      </c>
      <c r="D33" s="14">
        <v>-2.1836946570000002</v>
      </c>
      <c r="E33" s="5">
        <v>0.23529411764705899</v>
      </c>
      <c r="F33" s="5">
        <v>0.76470588235294101</v>
      </c>
      <c r="G33" t="b">
        <f t="shared" si="0"/>
        <v>0</v>
      </c>
      <c r="H33" t="b">
        <f t="shared" si="1"/>
        <v>0</v>
      </c>
      <c r="I33" s="5">
        <v>-0.124630229</v>
      </c>
      <c r="J33" s="5">
        <v>-3.630368872</v>
      </c>
      <c r="K33" s="5">
        <v>0.188235294117647</v>
      </c>
      <c r="L33" s="5">
        <v>0.81176470588235305</v>
      </c>
      <c r="M33" t="b">
        <f t="shared" si="2"/>
        <v>0</v>
      </c>
      <c r="N33" t="b">
        <f t="shared" si="3"/>
        <v>0</v>
      </c>
      <c r="O33">
        <v>0</v>
      </c>
      <c r="P33">
        <v>0</v>
      </c>
      <c r="Q33" t="b">
        <f t="shared" si="4"/>
        <v>0</v>
      </c>
      <c r="R33" t="b">
        <f t="shared" si="5"/>
        <v>1</v>
      </c>
    </row>
    <row r="34" spans="1:18" x14ac:dyDescent="0.25">
      <c r="A34">
        <v>32</v>
      </c>
      <c r="B34" t="s">
        <v>65</v>
      </c>
      <c r="C34" s="5">
        <v>-0.54962122199999996</v>
      </c>
      <c r="D34" s="14">
        <v>-3.826209537</v>
      </c>
      <c r="E34" s="5">
        <v>0.09</v>
      </c>
      <c r="F34" s="5">
        <v>0.91</v>
      </c>
      <c r="G34" t="b">
        <f t="shared" si="0"/>
        <v>1</v>
      </c>
      <c r="H34" t="b">
        <f t="shared" si="1"/>
        <v>0</v>
      </c>
      <c r="I34" s="5">
        <v>8.6877147000000002E-2</v>
      </c>
      <c r="J34" s="5">
        <v>0.91682033200000002</v>
      </c>
      <c r="K34" s="5">
        <v>0.79</v>
      </c>
      <c r="L34" s="5">
        <v>0.21</v>
      </c>
      <c r="M34" t="b">
        <f t="shared" si="2"/>
        <v>0</v>
      </c>
      <c r="N34" t="b">
        <f t="shared" si="3"/>
        <v>0</v>
      </c>
      <c r="O34">
        <v>0</v>
      </c>
      <c r="P34">
        <v>1</v>
      </c>
      <c r="Q34" t="b">
        <f t="shared" si="4"/>
        <v>0</v>
      </c>
      <c r="R34" t="b">
        <f t="shared" si="5"/>
        <v>0</v>
      </c>
    </row>
    <row r="35" spans="1:18" x14ac:dyDescent="0.25">
      <c r="A35">
        <v>33</v>
      </c>
      <c r="B35" t="s">
        <v>67</v>
      </c>
      <c r="C35" s="5">
        <v>-2.0830507000000002E-2</v>
      </c>
      <c r="D35" s="14">
        <v>-0.67891058900000001</v>
      </c>
      <c r="E35" s="5">
        <v>0.221052631578947</v>
      </c>
      <c r="F35" s="5">
        <v>0.77894736842105305</v>
      </c>
      <c r="G35" t="b">
        <f t="shared" si="0"/>
        <v>0</v>
      </c>
      <c r="H35" t="b">
        <f t="shared" si="1"/>
        <v>0</v>
      </c>
      <c r="I35" s="5">
        <v>-0.51435564600000006</v>
      </c>
      <c r="J35" s="5">
        <v>-3.1145599430000002</v>
      </c>
      <c r="K35" s="5">
        <v>9.4736842105263203E-2</v>
      </c>
      <c r="L35" s="5">
        <v>0.90526315789473699</v>
      </c>
      <c r="M35" t="b">
        <f t="shared" si="2"/>
        <v>1</v>
      </c>
      <c r="N35" t="b">
        <f t="shared" si="3"/>
        <v>0</v>
      </c>
      <c r="O35">
        <v>0</v>
      </c>
      <c r="P35">
        <v>0</v>
      </c>
      <c r="Q35" t="b">
        <f t="shared" si="4"/>
        <v>0</v>
      </c>
      <c r="R35" t="b">
        <f t="shared" si="5"/>
        <v>0</v>
      </c>
    </row>
    <row r="36" spans="1:18" x14ac:dyDescent="0.25">
      <c r="A36">
        <v>34</v>
      </c>
      <c r="B36" t="s">
        <v>69</v>
      </c>
      <c r="C36" s="5">
        <v>-1.6118183000000001E-2</v>
      </c>
      <c r="D36" s="14">
        <v>-0.287988837</v>
      </c>
      <c r="E36" s="5">
        <v>0.53535353535353503</v>
      </c>
      <c r="F36" s="5">
        <v>0.46464646464646497</v>
      </c>
      <c r="G36" t="b">
        <f t="shared" si="0"/>
        <v>0</v>
      </c>
      <c r="H36" t="b">
        <f t="shared" si="1"/>
        <v>0</v>
      </c>
      <c r="I36" s="5">
        <v>-0.232752292</v>
      </c>
      <c r="J36" s="5">
        <v>-6.6173890289999999</v>
      </c>
      <c r="K36" s="5">
        <v>0</v>
      </c>
      <c r="L36" s="5">
        <v>1</v>
      </c>
      <c r="M36" t="b">
        <f t="shared" si="2"/>
        <v>1</v>
      </c>
      <c r="N36" t="b">
        <f t="shared" si="3"/>
        <v>0</v>
      </c>
      <c r="O36">
        <v>0</v>
      </c>
      <c r="P36">
        <v>0</v>
      </c>
      <c r="Q36" t="b">
        <f t="shared" si="4"/>
        <v>0</v>
      </c>
      <c r="R36" t="b">
        <f t="shared" si="5"/>
        <v>0</v>
      </c>
    </row>
    <row r="37" spans="1:18" x14ac:dyDescent="0.25">
      <c r="A37">
        <v>35</v>
      </c>
      <c r="B37" t="s">
        <v>70</v>
      </c>
      <c r="C37" s="5">
        <v>-2.6652885000000001E-2</v>
      </c>
      <c r="D37" s="14">
        <v>-0.48050743299999998</v>
      </c>
      <c r="E37" s="5">
        <v>0.27160493827160498</v>
      </c>
      <c r="F37" s="5">
        <v>0.72839506172839497</v>
      </c>
      <c r="G37" t="b">
        <f t="shared" si="0"/>
        <v>0</v>
      </c>
      <c r="H37" t="b">
        <f t="shared" si="1"/>
        <v>0</v>
      </c>
      <c r="I37" s="5">
        <v>-0.113572201</v>
      </c>
      <c r="J37" s="5">
        <v>-2.5952636060000001</v>
      </c>
      <c r="K37" s="5">
        <v>0.11111111111111099</v>
      </c>
      <c r="L37" s="5">
        <v>0.88888888888888895</v>
      </c>
      <c r="M37" t="b">
        <f t="shared" si="2"/>
        <v>0</v>
      </c>
      <c r="N37" t="b">
        <f t="shared" si="3"/>
        <v>0</v>
      </c>
      <c r="O37">
        <v>0</v>
      </c>
      <c r="P37">
        <v>0</v>
      </c>
      <c r="Q37" t="b">
        <f t="shared" si="4"/>
        <v>0</v>
      </c>
      <c r="R37" t="b">
        <f t="shared" si="5"/>
        <v>1</v>
      </c>
    </row>
    <row r="38" spans="1:18" x14ac:dyDescent="0.25">
      <c r="A38">
        <v>36</v>
      </c>
      <c r="B38" t="s">
        <v>71</v>
      </c>
      <c r="C38" s="5">
        <v>-2.4404192139999998</v>
      </c>
      <c r="D38" s="14">
        <v>-1.825590534</v>
      </c>
      <c r="E38" s="5">
        <v>0.05</v>
      </c>
      <c r="F38" s="5">
        <v>0.95</v>
      </c>
      <c r="G38" t="b">
        <f t="shared" si="0"/>
        <v>1</v>
      </c>
      <c r="H38" t="b">
        <f t="shared" si="1"/>
        <v>0</v>
      </c>
      <c r="I38" s="5">
        <v>-0.67436943800000004</v>
      </c>
      <c r="J38" s="5">
        <v>-2.7834963109999999</v>
      </c>
      <c r="K38" s="5">
        <v>0.05</v>
      </c>
      <c r="L38" s="5">
        <v>0.95</v>
      </c>
      <c r="M38" t="b">
        <f t="shared" si="2"/>
        <v>1</v>
      </c>
      <c r="N38" t="b">
        <f t="shared" si="3"/>
        <v>0</v>
      </c>
      <c r="O38">
        <v>0</v>
      </c>
      <c r="P38">
        <v>0</v>
      </c>
      <c r="Q38" t="b">
        <f t="shared" si="4"/>
        <v>1</v>
      </c>
      <c r="R38" t="b">
        <f t="shared" si="5"/>
        <v>0</v>
      </c>
    </row>
    <row r="39" spans="1:18" x14ac:dyDescent="0.25">
      <c r="A39">
        <v>37</v>
      </c>
      <c r="B39" t="s">
        <v>72</v>
      </c>
      <c r="C39" s="5">
        <v>-0.80894309600000003</v>
      </c>
      <c r="D39" s="14">
        <v>-3.1577265909999999</v>
      </c>
      <c r="E39" s="5">
        <v>0.05</v>
      </c>
      <c r="F39" s="5">
        <v>0.95</v>
      </c>
      <c r="G39" t="b">
        <f t="shared" si="0"/>
        <v>1</v>
      </c>
      <c r="H39" t="b">
        <f t="shared" si="1"/>
        <v>0</v>
      </c>
      <c r="I39" s="5">
        <v>-0.471251794</v>
      </c>
      <c r="J39" s="5">
        <v>-4.7975113580000004</v>
      </c>
      <c r="K39" s="5">
        <v>0.01</v>
      </c>
      <c r="L39" s="5">
        <v>0.99</v>
      </c>
      <c r="M39" t="b">
        <f t="shared" si="2"/>
        <v>1</v>
      </c>
      <c r="N39" t="b">
        <f t="shared" si="3"/>
        <v>0</v>
      </c>
      <c r="O39">
        <v>0</v>
      </c>
      <c r="P39">
        <v>0</v>
      </c>
      <c r="Q39" t="b">
        <f t="shared" si="4"/>
        <v>1</v>
      </c>
      <c r="R39" t="b">
        <f t="shared" si="5"/>
        <v>0</v>
      </c>
    </row>
    <row r="40" spans="1:18" x14ac:dyDescent="0.25">
      <c r="A40">
        <v>38</v>
      </c>
      <c r="B40" t="s">
        <v>73</v>
      </c>
      <c r="C40" s="5">
        <v>0.16723418500000001</v>
      </c>
      <c r="D40" s="14">
        <v>1.3517089019999999</v>
      </c>
      <c r="E40" s="5">
        <v>0.82432432432432401</v>
      </c>
      <c r="F40" s="5">
        <v>0.17567567567567599</v>
      </c>
      <c r="G40" t="b">
        <f t="shared" si="0"/>
        <v>0</v>
      </c>
      <c r="H40" t="b">
        <f t="shared" si="1"/>
        <v>0</v>
      </c>
      <c r="I40" s="5">
        <v>-0.18351615399999999</v>
      </c>
      <c r="J40" s="5">
        <v>-2.9940996420000001</v>
      </c>
      <c r="K40" s="5">
        <v>2.7027027027027001E-2</v>
      </c>
      <c r="L40" s="5">
        <v>0.97297297297297303</v>
      </c>
      <c r="M40" t="b">
        <f t="shared" si="2"/>
        <v>1</v>
      </c>
      <c r="N40" t="b">
        <f t="shared" si="3"/>
        <v>0</v>
      </c>
      <c r="O40">
        <v>1</v>
      </c>
      <c r="P40">
        <v>0</v>
      </c>
      <c r="Q40" t="b">
        <f t="shared" si="4"/>
        <v>0</v>
      </c>
      <c r="R40" t="b">
        <f t="shared" si="5"/>
        <v>0</v>
      </c>
    </row>
    <row r="41" spans="1:18" x14ac:dyDescent="0.25">
      <c r="A41">
        <v>39</v>
      </c>
      <c r="B41" t="s">
        <v>74</v>
      </c>
      <c r="C41" s="5">
        <v>7.0788594999999996E-2</v>
      </c>
      <c r="D41" s="14">
        <v>2.3908281410000001</v>
      </c>
      <c r="E41" s="5">
        <v>0.79787234042553201</v>
      </c>
      <c r="F41" s="5">
        <v>0.20212765957446799</v>
      </c>
      <c r="G41" t="b">
        <f t="shared" si="0"/>
        <v>0</v>
      </c>
      <c r="H41" t="b">
        <f t="shared" si="1"/>
        <v>0</v>
      </c>
      <c r="I41" s="5">
        <v>-0.32513109899999998</v>
      </c>
      <c r="J41" s="5">
        <v>-9.9960320990000007</v>
      </c>
      <c r="K41" s="5">
        <v>0</v>
      </c>
      <c r="L41" s="5">
        <v>1</v>
      </c>
      <c r="M41" t="b">
        <f t="shared" si="2"/>
        <v>1</v>
      </c>
      <c r="N41" t="b">
        <f t="shared" si="3"/>
        <v>0</v>
      </c>
      <c r="O41">
        <v>1</v>
      </c>
      <c r="P41">
        <v>0</v>
      </c>
      <c r="Q41" t="b">
        <f t="shared" si="4"/>
        <v>0</v>
      </c>
      <c r="R41" t="b">
        <f t="shared" si="5"/>
        <v>0</v>
      </c>
    </row>
    <row r="42" spans="1:18" x14ac:dyDescent="0.25">
      <c r="A42">
        <v>40</v>
      </c>
      <c r="B42" t="s">
        <v>75</v>
      </c>
      <c r="C42" s="5">
        <v>-0.96495138000000003</v>
      </c>
      <c r="D42" s="14">
        <v>-4.7491900630000004</v>
      </c>
      <c r="E42" s="5">
        <v>1.01010101010101E-2</v>
      </c>
      <c r="F42" s="5">
        <v>0.98989898989898994</v>
      </c>
      <c r="G42" t="b">
        <f t="shared" si="0"/>
        <v>1</v>
      </c>
      <c r="H42" t="b">
        <f t="shared" si="1"/>
        <v>0</v>
      </c>
      <c r="I42" s="5">
        <v>-1.3440871860000001</v>
      </c>
      <c r="J42" s="5">
        <v>-4.6171551810000002</v>
      </c>
      <c r="K42" s="5">
        <v>2.02020202020202E-2</v>
      </c>
      <c r="L42" s="5">
        <v>0.97979797979798</v>
      </c>
      <c r="M42" t="b">
        <f t="shared" si="2"/>
        <v>1</v>
      </c>
      <c r="N42" t="b">
        <f t="shared" si="3"/>
        <v>0</v>
      </c>
      <c r="O42">
        <v>0</v>
      </c>
      <c r="P42">
        <v>0</v>
      </c>
      <c r="Q42" t="b">
        <f t="shared" si="4"/>
        <v>1</v>
      </c>
      <c r="R42" t="b">
        <f t="shared" si="5"/>
        <v>0</v>
      </c>
    </row>
    <row r="43" spans="1:18" x14ac:dyDescent="0.25">
      <c r="A43">
        <v>41</v>
      </c>
      <c r="B43" t="s">
        <v>76</v>
      </c>
      <c r="C43" s="5">
        <v>-0.15871824400000001</v>
      </c>
      <c r="D43" s="14">
        <v>-1.784785828</v>
      </c>
      <c r="E43" s="5">
        <v>0.105263157894737</v>
      </c>
      <c r="F43" s="5">
        <v>0.89473684210526305</v>
      </c>
      <c r="G43" t="b">
        <f t="shared" si="0"/>
        <v>0</v>
      </c>
      <c r="H43" t="b">
        <f t="shared" si="1"/>
        <v>0</v>
      </c>
      <c r="I43" s="5">
        <v>1.0050857E-2</v>
      </c>
      <c r="J43" s="5">
        <v>0.220147285</v>
      </c>
      <c r="K43" s="5">
        <v>0.94736842105263197</v>
      </c>
      <c r="L43" s="5">
        <v>5.2631578947368397E-2</v>
      </c>
      <c r="M43" t="b">
        <f t="shared" si="2"/>
        <v>0</v>
      </c>
      <c r="N43" t="b">
        <f t="shared" si="3"/>
        <v>1</v>
      </c>
      <c r="O43">
        <v>0</v>
      </c>
      <c r="P43">
        <v>1</v>
      </c>
      <c r="Q43" t="b">
        <f t="shared" si="4"/>
        <v>0</v>
      </c>
      <c r="R43" t="b">
        <f t="shared" si="5"/>
        <v>1</v>
      </c>
    </row>
    <row r="44" spans="1:18" x14ac:dyDescent="0.25">
      <c r="A44">
        <v>42</v>
      </c>
      <c r="B44" t="s">
        <v>77</v>
      </c>
      <c r="C44" s="5">
        <v>0.154487445</v>
      </c>
      <c r="D44" s="14">
        <v>2.289399102</v>
      </c>
      <c r="E44" s="5">
        <v>1</v>
      </c>
      <c r="F44" s="5">
        <v>0</v>
      </c>
      <c r="G44" t="b">
        <f t="shared" si="0"/>
        <v>0</v>
      </c>
      <c r="H44" t="b">
        <f t="shared" si="1"/>
        <v>1</v>
      </c>
      <c r="I44" s="5">
        <v>-0.39896320400000002</v>
      </c>
      <c r="J44" s="5">
        <v>-3.1886630180000002</v>
      </c>
      <c r="K44" s="5">
        <v>0</v>
      </c>
      <c r="L44" s="5">
        <v>1</v>
      </c>
      <c r="M44" t="b">
        <f t="shared" si="2"/>
        <v>1</v>
      </c>
      <c r="N44" t="b">
        <f t="shared" si="3"/>
        <v>0</v>
      </c>
      <c r="O44">
        <v>1</v>
      </c>
      <c r="P44">
        <v>0</v>
      </c>
      <c r="Q44" t="b">
        <f t="shared" si="4"/>
        <v>0</v>
      </c>
      <c r="R44" t="b">
        <f t="shared" si="5"/>
        <v>0</v>
      </c>
    </row>
    <row r="45" spans="1:18" x14ac:dyDescent="0.25">
      <c r="A45">
        <v>43</v>
      </c>
      <c r="B45" t="s">
        <v>79</v>
      </c>
      <c r="C45" s="5">
        <v>-0.108418289</v>
      </c>
      <c r="D45" s="14">
        <v>-2.3368832149999998</v>
      </c>
      <c r="E45" s="5">
        <v>3.125E-2</v>
      </c>
      <c r="F45" s="5">
        <v>0.96875</v>
      </c>
      <c r="G45" t="b">
        <f t="shared" si="0"/>
        <v>1</v>
      </c>
      <c r="H45" t="b">
        <f t="shared" si="1"/>
        <v>0</v>
      </c>
      <c r="I45" s="5">
        <v>0.12156051800000001</v>
      </c>
      <c r="J45" s="5">
        <v>0.66244583899999998</v>
      </c>
      <c r="K45" s="5">
        <v>0.69791666666666696</v>
      </c>
      <c r="L45" s="5">
        <v>0.30208333333333298</v>
      </c>
      <c r="M45" t="b">
        <f t="shared" si="2"/>
        <v>0</v>
      </c>
      <c r="N45" t="b">
        <f t="shared" si="3"/>
        <v>0</v>
      </c>
      <c r="O45">
        <v>0</v>
      </c>
      <c r="P45">
        <v>1</v>
      </c>
      <c r="Q45" t="b">
        <f t="shared" si="4"/>
        <v>0</v>
      </c>
      <c r="R45" t="b">
        <f t="shared" si="5"/>
        <v>0</v>
      </c>
    </row>
    <row r="46" spans="1:18" x14ac:dyDescent="0.25">
      <c r="A46">
        <v>44</v>
      </c>
      <c r="B46" t="s">
        <v>81</v>
      </c>
      <c r="C46" s="5">
        <v>-4.4730331999999998E-2</v>
      </c>
      <c r="D46" s="14">
        <v>-0.39465834300000002</v>
      </c>
      <c r="E46" s="5">
        <v>0.27027027027027001</v>
      </c>
      <c r="F46" s="5">
        <v>0.72972972972973005</v>
      </c>
      <c r="G46" t="b">
        <f t="shared" si="0"/>
        <v>0</v>
      </c>
      <c r="H46" t="b">
        <f t="shared" si="1"/>
        <v>0</v>
      </c>
      <c r="I46" s="5">
        <v>-0.40446676100000001</v>
      </c>
      <c r="J46" s="5">
        <v>-2.7196671939999999</v>
      </c>
      <c r="K46" s="5">
        <v>0</v>
      </c>
      <c r="L46" s="5">
        <v>1</v>
      </c>
      <c r="M46" t="b">
        <f t="shared" si="2"/>
        <v>1</v>
      </c>
      <c r="N46" t="b">
        <f t="shared" si="3"/>
        <v>0</v>
      </c>
      <c r="O46">
        <v>0</v>
      </c>
      <c r="P46">
        <v>0</v>
      </c>
      <c r="Q46" t="b">
        <f t="shared" si="4"/>
        <v>0</v>
      </c>
      <c r="R46" t="b">
        <f t="shared" si="5"/>
        <v>0</v>
      </c>
    </row>
    <row r="47" spans="1:18" x14ac:dyDescent="0.25">
      <c r="A47">
        <v>45</v>
      </c>
      <c r="B47" t="s">
        <v>82</v>
      </c>
      <c r="C47" s="5">
        <v>-0.28280144600000001</v>
      </c>
      <c r="D47" s="14">
        <v>-2.8376375409999999</v>
      </c>
      <c r="E47" s="5">
        <v>7.7922077922077906E-2</v>
      </c>
      <c r="F47" s="5">
        <v>0.92207792207792205</v>
      </c>
      <c r="G47" t="b">
        <f t="shared" si="0"/>
        <v>1</v>
      </c>
      <c r="H47" t="b">
        <f t="shared" si="1"/>
        <v>0</v>
      </c>
      <c r="I47" s="5">
        <v>-2.8313692000000001E-2</v>
      </c>
      <c r="J47" s="5">
        <v>-0.39812455699999999</v>
      </c>
      <c r="K47" s="5">
        <v>0.54545454545454497</v>
      </c>
      <c r="L47" s="5">
        <v>0.45454545454545497</v>
      </c>
      <c r="M47" t="b">
        <f t="shared" si="2"/>
        <v>0</v>
      </c>
      <c r="N47" t="b">
        <f t="shared" si="3"/>
        <v>0</v>
      </c>
      <c r="O47">
        <v>0</v>
      </c>
      <c r="P47">
        <v>0</v>
      </c>
      <c r="Q47" t="b">
        <f t="shared" si="4"/>
        <v>0</v>
      </c>
      <c r="R47" t="b">
        <f t="shared" si="5"/>
        <v>0</v>
      </c>
    </row>
    <row r="48" spans="1:18" x14ac:dyDescent="0.25">
      <c r="A48">
        <v>46</v>
      </c>
      <c r="B48" t="s">
        <v>83</v>
      </c>
      <c r="C48" s="5">
        <v>-0.54200436200000002</v>
      </c>
      <c r="D48" s="14">
        <v>-9.8090182549999998</v>
      </c>
      <c r="E48" s="5">
        <v>0</v>
      </c>
      <c r="F48" s="5">
        <v>1</v>
      </c>
      <c r="G48" t="b">
        <f t="shared" si="0"/>
        <v>1</v>
      </c>
      <c r="H48" t="b">
        <f t="shared" si="1"/>
        <v>0</v>
      </c>
      <c r="I48" s="5">
        <v>-8.1820998000000006E-2</v>
      </c>
      <c r="J48" s="5">
        <v>-1.6894760710000001</v>
      </c>
      <c r="K48" s="5">
        <v>6.3829787234042507E-2</v>
      </c>
      <c r="L48" s="5">
        <v>0.93617021276595702</v>
      </c>
      <c r="M48" t="b">
        <f t="shared" si="2"/>
        <v>1</v>
      </c>
      <c r="N48" t="b">
        <f t="shared" si="3"/>
        <v>0</v>
      </c>
      <c r="O48">
        <v>0</v>
      </c>
      <c r="P48">
        <v>0</v>
      </c>
      <c r="Q48" t="b">
        <f t="shared" si="4"/>
        <v>1</v>
      </c>
      <c r="R48" t="b">
        <f t="shared" si="5"/>
        <v>0</v>
      </c>
    </row>
    <row r="49" spans="1:18" x14ac:dyDescent="0.25">
      <c r="A49">
        <v>47</v>
      </c>
      <c r="B49" t="s">
        <v>85</v>
      </c>
      <c r="C49" s="5">
        <v>-6.7456245999999997E-2</v>
      </c>
      <c r="D49" s="14">
        <v>-0.77856669199999995</v>
      </c>
      <c r="E49" s="5">
        <v>0.20689655172413801</v>
      </c>
      <c r="F49" s="5">
        <v>0.79310344827586199</v>
      </c>
      <c r="G49" t="b">
        <f t="shared" si="0"/>
        <v>0</v>
      </c>
      <c r="H49" t="b">
        <f t="shared" si="1"/>
        <v>0</v>
      </c>
      <c r="I49" s="5">
        <v>-8.9290935000000002E-2</v>
      </c>
      <c r="J49" s="5">
        <v>-1.952415969</v>
      </c>
      <c r="K49" s="5">
        <v>9.1954022988505704E-2</v>
      </c>
      <c r="L49" s="5">
        <v>0.90804597701149403</v>
      </c>
      <c r="M49" t="b">
        <f t="shared" si="2"/>
        <v>1</v>
      </c>
      <c r="N49" t="b">
        <f t="shared" si="3"/>
        <v>0</v>
      </c>
      <c r="O49">
        <v>0</v>
      </c>
      <c r="P49">
        <v>0</v>
      </c>
      <c r="Q49" t="b">
        <f t="shared" si="4"/>
        <v>0</v>
      </c>
      <c r="R49" t="b">
        <f t="shared" si="5"/>
        <v>0</v>
      </c>
    </row>
    <row r="50" spans="1:18" x14ac:dyDescent="0.25">
      <c r="A50">
        <v>48</v>
      </c>
      <c r="B50" t="s">
        <v>86</v>
      </c>
      <c r="C50" s="5">
        <v>-0.86405818400000001</v>
      </c>
      <c r="D50" s="14">
        <v>-3.147522554</v>
      </c>
      <c r="E50" s="5">
        <v>6.7415730337078594E-2</v>
      </c>
      <c r="F50" s="5">
        <v>0.93258426966292096</v>
      </c>
      <c r="G50" t="b">
        <f t="shared" si="0"/>
        <v>1</v>
      </c>
      <c r="H50" t="b">
        <f t="shared" si="1"/>
        <v>0</v>
      </c>
      <c r="I50" s="5">
        <v>-0.16925789099999999</v>
      </c>
      <c r="J50" s="5">
        <v>-0.424373159</v>
      </c>
      <c r="K50" s="5">
        <v>0.57303370786516805</v>
      </c>
      <c r="L50" s="5">
        <v>0.426966292134831</v>
      </c>
      <c r="M50" t="b">
        <f t="shared" si="2"/>
        <v>0</v>
      </c>
      <c r="N50" t="b">
        <f t="shared" si="3"/>
        <v>0</v>
      </c>
      <c r="O50">
        <v>0</v>
      </c>
      <c r="P50">
        <v>0</v>
      </c>
      <c r="Q50" t="b">
        <f t="shared" si="4"/>
        <v>0</v>
      </c>
      <c r="R50" t="b">
        <f t="shared" si="5"/>
        <v>0</v>
      </c>
    </row>
    <row r="51" spans="1:18" x14ac:dyDescent="0.25">
      <c r="A51">
        <v>49</v>
      </c>
      <c r="B51" t="s">
        <v>88</v>
      </c>
      <c r="C51" s="5">
        <v>-0.12435038</v>
      </c>
      <c r="D51" s="14">
        <v>-0.92305052799999998</v>
      </c>
      <c r="E51" s="5">
        <v>0.48888888888888898</v>
      </c>
      <c r="F51" s="5">
        <v>0.51111111111111096</v>
      </c>
      <c r="G51" t="b">
        <f t="shared" si="0"/>
        <v>0</v>
      </c>
      <c r="H51" t="b">
        <f t="shared" si="1"/>
        <v>0</v>
      </c>
      <c r="I51" s="5">
        <v>-9.7245962000000005E-2</v>
      </c>
      <c r="J51" s="5">
        <v>-0.70250643499999998</v>
      </c>
      <c r="K51" s="5">
        <v>0.36666666666666697</v>
      </c>
      <c r="L51" s="5">
        <v>0.63333333333333297</v>
      </c>
      <c r="M51" t="b">
        <f t="shared" si="2"/>
        <v>0</v>
      </c>
      <c r="N51" t="b">
        <f t="shared" si="3"/>
        <v>0</v>
      </c>
      <c r="O51">
        <v>0</v>
      </c>
      <c r="P51">
        <v>0</v>
      </c>
      <c r="Q51" t="b">
        <f t="shared" si="4"/>
        <v>0</v>
      </c>
      <c r="R51" t="b">
        <f t="shared" si="5"/>
        <v>1</v>
      </c>
    </row>
    <row r="52" spans="1:18" x14ac:dyDescent="0.25">
      <c r="A52">
        <v>50</v>
      </c>
      <c r="B52" t="s">
        <v>89</v>
      </c>
      <c r="C52" s="5">
        <v>-3.818742E-2</v>
      </c>
      <c r="D52" s="14">
        <v>-0.397981843</v>
      </c>
      <c r="E52" s="5">
        <v>0.36263736263736301</v>
      </c>
      <c r="F52" s="5">
        <v>0.63736263736263699</v>
      </c>
      <c r="G52" t="b">
        <f t="shared" si="0"/>
        <v>0</v>
      </c>
      <c r="H52" t="b">
        <f t="shared" si="1"/>
        <v>0</v>
      </c>
      <c r="I52" s="5">
        <v>-0.494513596</v>
      </c>
      <c r="J52" s="5">
        <v>-0.59908402199999999</v>
      </c>
      <c r="K52" s="5">
        <v>0.26373626373626402</v>
      </c>
      <c r="L52" s="5">
        <v>0.73626373626373598</v>
      </c>
      <c r="M52" t="b">
        <f t="shared" si="2"/>
        <v>0</v>
      </c>
      <c r="N52" t="b">
        <f t="shared" si="3"/>
        <v>0</v>
      </c>
      <c r="O52">
        <v>0</v>
      </c>
      <c r="P52">
        <v>0</v>
      </c>
      <c r="Q52" t="b">
        <f t="shared" si="4"/>
        <v>0</v>
      </c>
      <c r="R52" t="b">
        <f t="shared" si="5"/>
        <v>1</v>
      </c>
    </row>
    <row r="53" spans="1:18" x14ac:dyDescent="0.25">
      <c r="A53">
        <v>51</v>
      </c>
      <c r="B53" t="s">
        <v>91</v>
      </c>
      <c r="C53" s="5">
        <v>-0.49036344900000001</v>
      </c>
      <c r="D53" s="14">
        <v>-2.648178331</v>
      </c>
      <c r="E53" s="5">
        <v>6.3829787234042507E-2</v>
      </c>
      <c r="F53" s="5">
        <v>0.93617021276595702</v>
      </c>
      <c r="G53" t="b">
        <f t="shared" si="0"/>
        <v>1</v>
      </c>
      <c r="H53" t="b">
        <f t="shared" si="1"/>
        <v>0</v>
      </c>
      <c r="I53" s="5">
        <v>-0.16954124200000001</v>
      </c>
      <c r="J53" s="5">
        <v>-1.2821375740000001</v>
      </c>
      <c r="K53" s="5">
        <v>0.23404255319148901</v>
      </c>
      <c r="L53" s="5">
        <v>0.76595744680851097</v>
      </c>
      <c r="M53" t="b">
        <f t="shared" si="2"/>
        <v>0</v>
      </c>
      <c r="N53" t="b">
        <f t="shared" si="3"/>
        <v>0</v>
      </c>
      <c r="O53">
        <v>0</v>
      </c>
      <c r="P53">
        <v>0</v>
      </c>
      <c r="Q53" t="b">
        <f t="shared" si="4"/>
        <v>0</v>
      </c>
      <c r="R53" t="b">
        <f t="shared" si="5"/>
        <v>0</v>
      </c>
    </row>
    <row r="54" spans="1:18" x14ac:dyDescent="0.25">
      <c r="A54">
        <v>52</v>
      </c>
      <c r="B54" t="s">
        <v>92</v>
      </c>
      <c r="C54" s="5">
        <v>4.2248320000000004E-3</v>
      </c>
      <c r="D54" s="14">
        <v>0.134653038</v>
      </c>
      <c r="E54" s="5">
        <v>0.93023255813953498</v>
      </c>
      <c r="F54" s="5">
        <v>6.9767441860465101E-2</v>
      </c>
      <c r="G54" t="b">
        <f t="shared" si="0"/>
        <v>0</v>
      </c>
      <c r="H54" t="b">
        <f t="shared" si="1"/>
        <v>1</v>
      </c>
      <c r="I54" s="5">
        <v>-0.19292864700000001</v>
      </c>
      <c r="J54" s="5">
        <v>-3.9873838660000001</v>
      </c>
      <c r="K54" s="5">
        <v>2.32558139534884E-2</v>
      </c>
      <c r="L54" s="5">
        <v>0.97674418604651203</v>
      </c>
      <c r="M54" t="b">
        <f t="shared" si="2"/>
        <v>1</v>
      </c>
      <c r="N54" t="b">
        <f t="shared" si="3"/>
        <v>0</v>
      </c>
      <c r="O54">
        <v>1</v>
      </c>
      <c r="P54">
        <v>0</v>
      </c>
      <c r="Q54" t="b">
        <f t="shared" si="4"/>
        <v>0</v>
      </c>
      <c r="R54" t="b">
        <f t="shared" si="5"/>
        <v>0</v>
      </c>
    </row>
    <row r="55" spans="1:18" x14ac:dyDescent="0.25">
      <c r="A55">
        <v>53</v>
      </c>
      <c r="B55" t="s">
        <v>93</v>
      </c>
      <c r="C55" s="5">
        <v>-7.4082940000000002E-3</v>
      </c>
      <c r="D55" s="14">
        <v>-0.25141411400000002</v>
      </c>
      <c r="E55" s="5">
        <v>0.44047619047619002</v>
      </c>
      <c r="F55" s="5">
        <v>0.55952380952380998</v>
      </c>
      <c r="G55" t="b">
        <f t="shared" si="0"/>
        <v>0</v>
      </c>
      <c r="H55" t="b">
        <f t="shared" si="1"/>
        <v>0</v>
      </c>
      <c r="I55" s="5">
        <v>-0.37593937999999999</v>
      </c>
      <c r="J55" s="5">
        <v>-12.10583505</v>
      </c>
      <c r="K55" s="5">
        <v>0</v>
      </c>
      <c r="L55" s="5">
        <v>1</v>
      </c>
      <c r="M55" t="b">
        <f t="shared" si="2"/>
        <v>1</v>
      </c>
      <c r="N55" t="b">
        <f t="shared" si="3"/>
        <v>0</v>
      </c>
      <c r="O55">
        <v>0</v>
      </c>
      <c r="P55">
        <v>0</v>
      </c>
      <c r="Q55" t="b">
        <f t="shared" si="4"/>
        <v>0</v>
      </c>
      <c r="R55" t="b">
        <f t="shared" si="5"/>
        <v>0</v>
      </c>
    </row>
    <row r="56" spans="1:18" x14ac:dyDescent="0.25">
      <c r="A56">
        <v>54</v>
      </c>
      <c r="B56" t="s">
        <v>94</v>
      </c>
      <c r="C56" s="5">
        <v>-0.117993633</v>
      </c>
      <c r="D56" s="14">
        <v>-1.9671070980000001</v>
      </c>
      <c r="E56" s="5">
        <v>0.19696969696969699</v>
      </c>
      <c r="F56" s="5">
        <v>0.80303030303030298</v>
      </c>
      <c r="G56" t="b">
        <f t="shared" si="0"/>
        <v>0</v>
      </c>
      <c r="H56" t="b">
        <f t="shared" si="1"/>
        <v>0</v>
      </c>
      <c r="I56" s="5">
        <v>2.3256664999999999E-2</v>
      </c>
      <c r="J56" s="5">
        <v>0.26690466299999999</v>
      </c>
      <c r="K56" s="5">
        <v>0.77272727272727304</v>
      </c>
      <c r="L56" s="5">
        <v>0.22727272727272699</v>
      </c>
      <c r="M56" t="b">
        <f t="shared" si="2"/>
        <v>0</v>
      </c>
      <c r="N56" t="b">
        <f t="shared" si="3"/>
        <v>0</v>
      </c>
      <c r="O56">
        <v>0</v>
      </c>
      <c r="P56">
        <v>1</v>
      </c>
      <c r="Q56" t="b">
        <f t="shared" si="4"/>
        <v>0</v>
      </c>
      <c r="R56" t="b">
        <f t="shared" si="5"/>
        <v>1</v>
      </c>
    </row>
    <row r="57" spans="1:18" x14ac:dyDescent="0.25">
      <c r="A57">
        <v>55</v>
      </c>
      <c r="B57" t="s">
        <v>96</v>
      </c>
      <c r="C57" s="5">
        <v>-0.104511404</v>
      </c>
      <c r="D57" s="14">
        <v>-0.27218439500000002</v>
      </c>
      <c r="E57" s="5">
        <v>0.434782608695652</v>
      </c>
      <c r="F57" s="5">
        <v>0.565217391304348</v>
      </c>
      <c r="G57" t="b">
        <f t="shared" si="0"/>
        <v>0</v>
      </c>
      <c r="H57" t="b">
        <f t="shared" si="1"/>
        <v>0</v>
      </c>
      <c r="I57" s="5">
        <v>-0.21007151199999999</v>
      </c>
      <c r="J57" s="5">
        <v>-1.376387177</v>
      </c>
      <c r="K57" s="5">
        <v>9.7826086956521702E-2</v>
      </c>
      <c r="L57" s="5">
        <v>0.90217391304347805</v>
      </c>
      <c r="M57" t="b">
        <f t="shared" si="2"/>
        <v>1</v>
      </c>
      <c r="N57" t="b">
        <f t="shared" si="3"/>
        <v>0</v>
      </c>
      <c r="Q57" t="b">
        <f t="shared" si="4"/>
        <v>0</v>
      </c>
      <c r="R57" t="b">
        <f t="shared" si="5"/>
        <v>0</v>
      </c>
    </row>
    <row r="58" spans="1:18" x14ac:dyDescent="0.25">
      <c r="A58">
        <v>56</v>
      </c>
      <c r="B58" t="s">
        <v>97</v>
      </c>
      <c r="C58" s="5">
        <v>1.9652070000000001E-2</v>
      </c>
      <c r="D58" s="14">
        <v>0.164270158</v>
      </c>
      <c r="E58" s="5">
        <v>0.93684210526315803</v>
      </c>
      <c r="F58" s="5">
        <v>6.3157894736842093E-2</v>
      </c>
      <c r="G58" t="b">
        <f t="shared" si="0"/>
        <v>0</v>
      </c>
      <c r="H58" t="b">
        <f t="shared" si="1"/>
        <v>1</v>
      </c>
      <c r="I58" s="5">
        <v>-2.4409294000000002E-2</v>
      </c>
      <c r="J58" s="5">
        <v>-0.39493034700000001</v>
      </c>
      <c r="K58" s="5">
        <v>0.14736842105263201</v>
      </c>
      <c r="L58" s="5">
        <v>0.85263157894736796</v>
      </c>
      <c r="M58" t="b">
        <f t="shared" si="2"/>
        <v>0</v>
      </c>
      <c r="N58" t="b">
        <f t="shared" si="3"/>
        <v>0</v>
      </c>
      <c r="Q58" t="b">
        <f t="shared" si="4"/>
        <v>0</v>
      </c>
      <c r="R58" t="b">
        <f t="shared" si="5"/>
        <v>1</v>
      </c>
    </row>
    <row r="59" spans="1:18" x14ac:dyDescent="0.25">
      <c r="A59">
        <v>57</v>
      </c>
      <c r="B59" t="s">
        <v>98</v>
      </c>
      <c r="C59" s="5">
        <v>-0.52657293199999999</v>
      </c>
      <c r="D59" s="14">
        <v>-1.3267701300000001</v>
      </c>
      <c r="E59" s="5">
        <v>0.26086956521739102</v>
      </c>
      <c r="F59" s="5">
        <v>0.73913043478260898</v>
      </c>
      <c r="G59" t="b">
        <f t="shared" si="0"/>
        <v>0</v>
      </c>
      <c r="H59" t="b">
        <f t="shared" si="1"/>
        <v>0</v>
      </c>
      <c r="I59" s="5">
        <v>-0.110358105</v>
      </c>
      <c r="J59" s="5">
        <v>-1.9473492269999999</v>
      </c>
      <c r="K59" s="5">
        <v>0.19565217391304299</v>
      </c>
      <c r="L59" s="5">
        <v>0.80434782608695699</v>
      </c>
      <c r="M59" t="b">
        <f t="shared" si="2"/>
        <v>0</v>
      </c>
      <c r="N59" t="b">
        <f t="shared" si="3"/>
        <v>0</v>
      </c>
      <c r="Q59" t="b">
        <f t="shared" si="4"/>
        <v>0</v>
      </c>
      <c r="R59" t="b">
        <f t="shared" si="5"/>
        <v>1</v>
      </c>
    </row>
    <row r="60" spans="1:18" x14ac:dyDescent="0.25">
      <c r="A60">
        <v>58</v>
      </c>
      <c r="B60" t="s">
        <v>99</v>
      </c>
      <c r="C60" s="5">
        <v>-0.17299546900000001</v>
      </c>
      <c r="D60" s="14">
        <v>-1.686246183</v>
      </c>
      <c r="E60" s="5">
        <v>0.17073170731707299</v>
      </c>
      <c r="F60" s="5">
        <v>0.82926829268292701</v>
      </c>
      <c r="G60" t="b">
        <f t="shared" si="0"/>
        <v>0</v>
      </c>
      <c r="H60" t="b">
        <f t="shared" si="1"/>
        <v>0</v>
      </c>
      <c r="I60" s="5">
        <v>-0.17515145200000001</v>
      </c>
      <c r="J60" s="5">
        <v>-3.893414312</v>
      </c>
      <c r="K60" s="5">
        <v>0</v>
      </c>
      <c r="L60" s="5">
        <v>1</v>
      </c>
      <c r="M60" t="b">
        <f t="shared" si="2"/>
        <v>1</v>
      </c>
      <c r="N60" t="b">
        <f t="shared" si="3"/>
        <v>0</v>
      </c>
      <c r="Q60" t="b">
        <f t="shared" si="4"/>
        <v>0</v>
      </c>
      <c r="R60" t="b">
        <f t="shared" si="5"/>
        <v>0</v>
      </c>
    </row>
    <row r="61" spans="1:18" x14ac:dyDescent="0.25">
      <c r="A61">
        <v>59</v>
      </c>
      <c r="B61" t="s">
        <v>100</v>
      </c>
      <c r="C61" s="5">
        <v>-3.0648234999999999E-2</v>
      </c>
      <c r="D61" s="14">
        <v>-1.136631626</v>
      </c>
      <c r="E61" s="5">
        <v>0.73958333333333304</v>
      </c>
      <c r="F61" s="5">
        <v>0.26041666666666702</v>
      </c>
      <c r="G61" t="b">
        <f t="shared" si="0"/>
        <v>0</v>
      </c>
      <c r="H61" t="b">
        <f t="shared" si="1"/>
        <v>0</v>
      </c>
      <c r="I61" s="5">
        <v>-0.2224158</v>
      </c>
      <c r="J61" s="5">
        <v>-3.0882187270000001</v>
      </c>
      <c r="K61" s="5">
        <v>0.25</v>
      </c>
      <c r="L61" s="5">
        <v>0.75</v>
      </c>
      <c r="M61" t="b">
        <f t="shared" si="2"/>
        <v>0</v>
      </c>
      <c r="N61" t="b">
        <f t="shared" si="3"/>
        <v>0</v>
      </c>
      <c r="Q61" t="b">
        <f t="shared" si="4"/>
        <v>0</v>
      </c>
      <c r="R61" t="b">
        <f t="shared" si="5"/>
        <v>1</v>
      </c>
    </row>
    <row r="62" spans="1:18" x14ac:dyDescent="0.25">
      <c r="A62">
        <v>60</v>
      </c>
      <c r="B62" t="s">
        <v>101</v>
      </c>
      <c r="C62" s="5">
        <v>-0.12971291099999999</v>
      </c>
      <c r="D62" s="14">
        <v>-2.1532459560000001</v>
      </c>
      <c r="E62" s="5">
        <v>6.3291139240506306E-2</v>
      </c>
      <c r="F62" s="5">
        <v>0.936708860759494</v>
      </c>
      <c r="G62" t="b">
        <f t="shared" si="0"/>
        <v>1</v>
      </c>
      <c r="H62" t="b">
        <f t="shared" si="1"/>
        <v>0</v>
      </c>
      <c r="I62" s="5">
        <v>-0.383535868</v>
      </c>
      <c r="J62" s="5">
        <v>-5.8634402479999999</v>
      </c>
      <c r="K62" s="5">
        <v>1.26582278481013E-2</v>
      </c>
      <c r="L62" s="5">
        <v>0.987341772151899</v>
      </c>
      <c r="M62" t="b">
        <f t="shared" si="2"/>
        <v>1</v>
      </c>
      <c r="N62" t="b">
        <f t="shared" si="3"/>
        <v>0</v>
      </c>
      <c r="Q62" t="b">
        <f t="shared" si="4"/>
        <v>1</v>
      </c>
      <c r="R62" t="b">
        <f t="shared" si="5"/>
        <v>0</v>
      </c>
    </row>
    <row r="63" spans="1:18" x14ac:dyDescent="0.25">
      <c r="A63">
        <v>61</v>
      </c>
      <c r="B63" t="s">
        <v>103</v>
      </c>
      <c r="C63" s="5">
        <v>-2.2199700999999999E-2</v>
      </c>
      <c r="D63" s="14">
        <v>-0.67832239599999999</v>
      </c>
      <c r="E63" s="5">
        <v>0.57999999999999996</v>
      </c>
      <c r="F63" s="5">
        <v>0.42</v>
      </c>
      <c r="G63" t="b">
        <f t="shared" si="0"/>
        <v>0</v>
      </c>
      <c r="H63" t="b">
        <f t="shared" si="1"/>
        <v>0</v>
      </c>
      <c r="I63" s="5">
        <v>-9.7250539999999996E-2</v>
      </c>
      <c r="J63" s="5">
        <v>-0.738280673</v>
      </c>
      <c r="K63" s="5">
        <v>0.26</v>
      </c>
      <c r="L63" s="5">
        <v>0.74</v>
      </c>
      <c r="M63" t="b">
        <f t="shared" si="2"/>
        <v>0</v>
      </c>
      <c r="N63" t="b">
        <f t="shared" si="3"/>
        <v>0</v>
      </c>
      <c r="Q63" t="b">
        <f t="shared" si="4"/>
        <v>0</v>
      </c>
      <c r="R63" t="b">
        <f t="shared" si="5"/>
        <v>1</v>
      </c>
    </row>
    <row r="64" spans="1:18" x14ac:dyDescent="0.25">
      <c r="A64">
        <v>62</v>
      </c>
      <c r="B64" t="s">
        <v>104</v>
      </c>
      <c r="C64" s="5">
        <v>-0.117807652</v>
      </c>
      <c r="D64" s="14">
        <v>-3.2719029559999999</v>
      </c>
      <c r="E64" s="5">
        <v>3.125E-2</v>
      </c>
      <c r="F64" s="5">
        <v>0.96875</v>
      </c>
      <c r="G64" t="b">
        <f t="shared" si="0"/>
        <v>1</v>
      </c>
      <c r="H64" t="b">
        <f t="shared" si="1"/>
        <v>0</v>
      </c>
      <c r="I64" s="5">
        <v>-0.31781779399999999</v>
      </c>
      <c r="J64" s="5">
        <v>-6.5839556940000001</v>
      </c>
      <c r="K64" s="5">
        <v>7.2916666666666699E-2</v>
      </c>
      <c r="L64" s="5">
        <v>0.92708333333333304</v>
      </c>
      <c r="M64" t="b">
        <f t="shared" si="2"/>
        <v>1</v>
      </c>
      <c r="N64" t="b">
        <f t="shared" si="3"/>
        <v>0</v>
      </c>
      <c r="Q64" t="b">
        <f t="shared" si="4"/>
        <v>1</v>
      </c>
      <c r="R64" t="b">
        <f t="shared" si="5"/>
        <v>0</v>
      </c>
    </row>
    <row r="65" spans="1:18" x14ac:dyDescent="0.25">
      <c r="A65">
        <v>63</v>
      </c>
      <c r="B65" t="s">
        <v>105</v>
      </c>
      <c r="C65" s="5">
        <v>0.18571346999999999</v>
      </c>
      <c r="D65" s="14">
        <v>1.0504749280000001</v>
      </c>
      <c r="E65" s="5">
        <v>0.68</v>
      </c>
      <c r="F65" s="5">
        <v>0.32</v>
      </c>
      <c r="G65" t="b">
        <f t="shared" si="0"/>
        <v>0</v>
      </c>
      <c r="H65" t="b">
        <f t="shared" si="1"/>
        <v>0</v>
      </c>
      <c r="I65" s="5">
        <v>-0.228635276</v>
      </c>
      <c r="J65" s="5">
        <v>-6.062566543</v>
      </c>
      <c r="K65" s="5">
        <v>0</v>
      </c>
      <c r="L65" s="5">
        <v>1</v>
      </c>
      <c r="M65" t="b">
        <f t="shared" si="2"/>
        <v>1</v>
      </c>
      <c r="N65" t="b">
        <f t="shared" si="3"/>
        <v>0</v>
      </c>
      <c r="Q65" t="b">
        <f t="shared" si="4"/>
        <v>0</v>
      </c>
      <c r="R65" t="b">
        <f t="shared" si="5"/>
        <v>0</v>
      </c>
    </row>
    <row r="66" spans="1:18" x14ac:dyDescent="0.25">
      <c r="A66">
        <v>64</v>
      </c>
      <c r="B66" t="s">
        <v>106</v>
      </c>
      <c r="C66" s="5">
        <v>-1.9660967000000001E-2</v>
      </c>
      <c r="D66" s="14">
        <v>-1.2170996540000001</v>
      </c>
      <c r="E66" s="5">
        <v>0.69</v>
      </c>
      <c r="F66" s="5">
        <v>0.31</v>
      </c>
      <c r="G66" t="b">
        <f t="shared" si="0"/>
        <v>0</v>
      </c>
      <c r="H66" t="b">
        <f t="shared" si="1"/>
        <v>0</v>
      </c>
      <c r="I66" s="5">
        <v>-0.15810186900000001</v>
      </c>
      <c r="J66" s="5">
        <v>-4.2463688350000002</v>
      </c>
      <c r="K66" s="5">
        <v>0.17</v>
      </c>
      <c r="L66" s="5">
        <v>0.83</v>
      </c>
      <c r="M66" t="b">
        <f t="shared" si="2"/>
        <v>0</v>
      </c>
      <c r="N66" t="b">
        <f t="shared" si="3"/>
        <v>0</v>
      </c>
      <c r="Q66" t="b">
        <f t="shared" si="4"/>
        <v>0</v>
      </c>
      <c r="R66" t="b">
        <f t="shared" si="5"/>
        <v>1</v>
      </c>
    </row>
    <row r="67" spans="1:18" x14ac:dyDescent="0.25">
      <c r="A67">
        <v>65</v>
      </c>
      <c r="B67" t="s">
        <v>107</v>
      </c>
      <c r="C67" s="5">
        <v>-0.22649264799999999</v>
      </c>
      <c r="D67" s="14">
        <v>-2.5709027500000001</v>
      </c>
      <c r="E67" s="5">
        <v>5.4347826086956499E-2</v>
      </c>
      <c r="F67" s="5">
        <v>0.94565217391304301</v>
      </c>
      <c r="G67" t="b">
        <f t="shared" si="0"/>
        <v>1</v>
      </c>
      <c r="H67" t="b">
        <f t="shared" si="1"/>
        <v>0</v>
      </c>
      <c r="I67" s="5">
        <v>-0.260310347</v>
      </c>
      <c r="J67" s="5">
        <v>-4.404166107</v>
      </c>
      <c r="K67" s="5">
        <v>0</v>
      </c>
      <c r="L67" s="5">
        <v>1</v>
      </c>
      <c r="M67" t="b">
        <f t="shared" si="2"/>
        <v>1</v>
      </c>
      <c r="N67" t="b">
        <f t="shared" si="3"/>
        <v>0</v>
      </c>
      <c r="Q67" t="b">
        <f t="shared" si="4"/>
        <v>1</v>
      </c>
      <c r="R67" t="b">
        <f t="shared" si="5"/>
        <v>0</v>
      </c>
    </row>
    <row r="68" spans="1:18" x14ac:dyDescent="0.25">
      <c r="A68">
        <v>66</v>
      </c>
      <c r="B68" t="s">
        <v>109</v>
      </c>
      <c r="C68" s="5">
        <v>-7.1854575000000004E-2</v>
      </c>
      <c r="D68" s="14">
        <v>-0.95400419299999994</v>
      </c>
      <c r="E68" s="5">
        <v>0.44444444444444398</v>
      </c>
      <c r="F68" s="5">
        <v>0.55555555555555602</v>
      </c>
      <c r="G68" t="b">
        <f t="shared" ref="G68:H72" si="6">IF(E68&lt;0.1, TRUE, FALSE)</f>
        <v>0</v>
      </c>
      <c r="H68" t="b">
        <f t="shared" si="6"/>
        <v>0</v>
      </c>
      <c r="I68" s="5">
        <v>-5.3810299999999998E-2</v>
      </c>
      <c r="J68" s="5">
        <v>-0.91500939400000003</v>
      </c>
      <c r="K68" s="5">
        <v>0.46464646464646497</v>
      </c>
      <c r="L68" s="5">
        <v>0.53535353535353503</v>
      </c>
      <c r="M68" t="b">
        <f t="shared" ref="M68:N72" si="7">IF(K68&lt;0.1, TRUE, FALSE)</f>
        <v>0</v>
      </c>
      <c r="N68" t="b">
        <f t="shared" si="7"/>
        <v>0</v>
      </c>
      <c r="Q68" t="b">
        <f>IF(G68,IF(M68,TRUE,FALSE),FALSE)</f>
        <v>0</v>
      </c>
      <c r="R68" t="b">
        <f>IF(G68, FALSE, IF(M68, FALSE, TRUE))</f>
        <v>1</v>
      </c>
    </row>
    <row r="69" spans="1:18" x14ac:dyDescent="0.25">
      <c r="A69">
        <v>67</v>
      </c>
      <c r="B69" t="s">
        <v>111</v>
      </c>
      <c r="C69" s="5">
        <v>-8.658598E-3</v>
      </c>
      <c r="D69" s="14">
        <v>-0.568044522</v>
      </c>
      <c r="E69" s="5">
        <v>0.22535211267605601</v>
      </c>
      <c r="F69" s="5">
        <v>0.77464788732394396</v>
      </c>
      <c r="G69" t="b">
        <f t="shared" si="6"/>
        <v>0</v>
      </c>
      <c r="H69" t="b">
        <f t="shared" si="6"/>
        <v>0</v>
      </c>
      <c r="I69" s="5">
        <v>-8.0371936000000005E-2</v>
      </c>
      <c r="J69" s="5">
        <v>-3.227041941</v>
      </c>
      <c r="K69" s="5">
        <v>4.2253521126760597E-2</v>
      </c>
      <c r="L69" s="5">
        <v>0.95774647887323905</v>
      </c>
      <c r="M69" t="b">
        <f t="shared" si="7"/>
        <v>1</v>
      </c>
      <c r="N69" t="b">
        <f t="shared" si="7"/>
        <v>0</v>
      </c>
      <c r="Q69" t="b">
        <f>IF(G69,IF(M69,TRUE,FALSE),FALSE)</f>
        <v>0</v>
      </c>
      <c r="R69" t="b">
        <f>IF(G69, FALSE, IF(M69, FALSE, TRUE))</f>
        <v>0</v>
      </c>
    </row>
    <row r="70" spans="1:18" x14ac:dyDescent="0.25">
      <c r="A70">
        <v>68</v>
      </c>
      <c r="B70" t="s">
        <v>112</v>
      </c>
      <c r="C70" s="5">
        <v>-0.73333781099999995</v>
      </c>
      <c r="D70" s="14">
        <v>-3.2984618810000002</v>
      </c>
      <c r="E70" s="5">
        <v>0.23170731707317099</v>
      </c>
      <c r="F70" s="5">
        <v>0.76829268292682895</v>
      </c>
      <c r="G70" t="b">
        <f t="shared" si="6"/>
        <v>0</v>
      </c>
      <c r="H70" t="b">
        <f t="shared" si="6"/>
        <v>0</v>
      </c>
      <c r="I70" s="5">
        <v>-4.1358875000000003E-2</v>
      </c>
      <c r="J70" s="5">
        <v>-0.78871407900000001</v>
      </c>
      <c r="K70" s="5">
        <v>0.57317073170731703</v>
      </c>
      <c r="L70" s="5">
        <v>0.42682926829268297</v>
      </c>
      <c r="M70" t="b">
        <f t="shared" si="7"/>
        <v>0</v>
      </c>
      <c r="N70" t="b">
        <f t="shared" si="7"/>
        <v>0</v>
      </c>
      <c r="Q70" t="b">
        <f>IF(G70,IF(M70,TRUE,FALSE),FALSE)</f>
        <v>0</v>
      </c>
      <c r="R70" t="b">
        <f>IF(G70, FALSE, IF(M70, FALSE, TRUE))</f>
        <v>1</v>
      </c>
    </row>
    <row r="71" spans="1:18" x14ac:dyDescent="0.25">
      <c r="A71">
        <v>69</v>
      </c>
      <c r="B71" t="s">
        <v>113</v>
      </c>
      <c r="C71" s="5">
        <v>-0.54206826900000005</v>
      </c>
      <c r="D71" s="14">
        <v>-2.0089657139999999</v>
      </c>
      <c r="E71" s="5">
        <v>4.8387096774193498E-2</v>
      </c>
      <c r="F71" s="5">
        <v>0.95161290322580605</v>
      </c>
      <c r="G71" t="b">
        <f t="shared" si="6"/>
        <v>1</v>
      </c>
      <c r="H71" t="b">
        <f t="shared" si="6"/>
        <v>0</v>
      </c>
      <c r="I71" s="5">
        <v>-8.7666732999999997E-2</v>
      </c>
      <c r="J71" s="5">
        <v>-0.87196015800000004</v>
      </c>
      <c r="K71" s="5">
        <v>0.32258064516128998</v>
      </c>
      <c r="L71" s="5">
        <v>0.67741935483870996</v>
      </c>
      <c r="M71" t="b">
        <f t="shared" si="7"/>
        <v>0</v>
      </c>
      <c r="N71" t="b">
        <f t="shared" si="7"/>
        <v>0</v>
      </c>
      <c r="Q71" t="b">
        <f>IF(G71,IF(M71,TRUE,FALSE),FALSE)</f>
        <v>0</v>
      </c>
      <c r="R71" t="b">
        <f>IF(G71, FALSE, IF(M71, FALSE, TRUE))</f>
        <v>0</v>
      </c>
    </row>
    <row r="72" spans="1:18" x14ac:dyDescent="0.25">
      <c r="A72">
        <v>70</v>
      </c>
      <c r="B72" t="s">
        <v>115</v>
      </c>
      <c r="C72" s="5">
        <v>-0.15907249300000001</v>
      </c>
      <c r="D72" s="14">
        <v>-1.183513775</v>
      </c>
      <c r="E72" s="5">
        <v>0.518987341772152</v>
      </c>
      <c r="F72" s="5">
        <v>0.481012658227848</v>
      </c>
      <c r="G72" t="b">
        <f t="shared" si="6"/>
        <v>0</v>
      </c>
      <c r="H72" t="b">
        <f t="shared" si="6"/>
        <v>0</v>
      </c>
      <c r="I72" s="5">
        <v>-0.179315418</v>
      </c>
      <c r="J72" s="5">
        <v>-0.62975484500000001</v>
      </c>
      <c r="K72" s="5">
        <v>0.518987341772152</v>
      </c>
      <c r="L72" s="5">
        <v>0.481012658227848</v>
      </c>
      <c r="M72" t="b">
        <f t="shared" si="7"/>
        <v>0</v>
      </c>
      <c r="N72" t="b">
        <f t="shared" si="7"/>
        <v>0</v>
      </c>
      <c r="Q72" t="b">
        <f>IF(G72,IF(M72,TRUE,FALSE),FALSE)</f>
        <v>0</v>
      </c>
      <c r="R72" t="b">
        <f>IF(G72, FALSE, IF(M72, FALSE, TRUE))</f>
        <v>1</v>
      </c>
    </row>
  </sheetData>
  <autoFilter ref="A2:R72" xr:uid="{CFADDC58-FC37-4B36-AFA9-1A2B5DB71D2A}"/>
  <mergeCells count="2">
    <mergeCell ref="C1:H1"/>
    <mergeCell ref="I1:N1"/>
  </mergeCells>
  <conditionalFormatting sqref="G3:G72">
    <cfRule type="containsText" dxfId="7" priority="2" operator="containsText" text="FALSE">
      <formula>NOT(ISERROR(SEARCH("FALSE",G3)))</formula>
    </cfRule>
    <cfRule type="containsText" dxfId="6" priority="7" operator="containsText" text="TRUE">
      <formula>NOT(ISERROR(SEARCH("TRUE",G3)))</formula>
    </cfRule>
  </conditionalFormatting>
  <conditionalFormatting sqref="H3:H72">
    <cfRule type="containsText" dxfId="5" priority="8" operator="containsText" text="TRUE">
      <formula>NOT(ISERROR(SEARCH("TRUE",H3)))</formula>
    </cfRule>
  </conditionalFormatting>
  <conditionalFormatting sqref="M3:M72">
    <cfRule type="containsText" dxfId="4" priority="1" operator="containsText" text="FALSE">
      <formula>NOT(ISERROR(SEARCH("FALSE",M3)))</formula>
    </cfRule>
    <cfRule type="containsText" dxfId="3" priority="5" operator="containsText" text="TRUE">
      <formula>NOT(ISERROR(SEARCH("TRUE",M3)))</formula>
    </cfRule>
  </conditionalFormatting>
  <conditionalFormatting sqref="N3:N72">
    <cfRule type="containsText" dxfId="2" priority="6" operator="containsText" text="TRUE">
      <formula>NOT(ISERROR(SEARCH("TRUE",N3)))</formula>
    </cfRule>
  </conditionalFormatting>
  <conditionalFormatting sqref="Q3:Q72">
    <cfRule type="containsText" dxfId="1" priority="4" operator="containsText" text="TRUE">
      <formula>NOT(ISERROR(SEARCH("TRUE",Q3)))</formula>
    </cfRule>
  </conditionalFormatting>
  <conditionalFormatting sqref="R3:R72">
    <cfRule type="containsText" dxfId="0" priority="3" operator="containsText" text="TRUE">
      <formula>NOT(ISERROR(SEARCH("TRUE",R3)))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4B91-799C-4DF0-8429-F7BC1552AB44}">
  <dimension ref="A1:O27"/>
  <sheetViews>
    <sheetView topLeftCell="D3" workbookViewId="0">
      <selection activeCell="J27" sqref="J27"/>
    </sheetView>
  </sheetViews>
  <sheetFormatPr defaultRowHeight="15" x14ac:dyDescent="0.25"/>
  <cols>
    <col min="1" max="1" width="20" style="17" customWidth="1"/>
    <col min="2" max="2" width="42.28515625" customWidth="1"/>
    <col min="3" max="3" width="14.42578125" style="17" customWidth="1"/>
    <col min="4" max="4" width="42.42578125" customWidth="1"/>
    <col min="5" max="5" width="15.7109375" style="17" customWidth="1"/>
    <col min="6" max="6" width="44.140625" customWidth="1"/>
    <col min="7" max="7" width="15.140625" style="17" customWidth="1"/>
    <col min="8" max="8" width="42.28515625" customWidth="1"/>
    <col min="9" max="9" width="14.140625" style="17" customWidth="1"/>
    <col min="10" max="10" width="41.85546875" customWidth="1"/>
    <col min="11" max="11" width="14.42578125" customWidth="1"/>
    <col min="12" max="12" width="23" customWidth="1"/>
    <col min="13" max="13" width="13.28515625" customWidth="1"/>
    <col min="14" max="14" width="19.5703125" customWidth="1"/>
    <col min="15" max="15" width="10.5703125" customWidth="1"/>
  </cols>
  <sheetData>
    <row r="1" spans="1:15" ht="96" customHeight="1" x14ac:dyDescent="0.25">
      <c r="A1" s="16" t="s">
        <v>857</v>
      </c>
      <c r="B1" s="8"/>
      <c r="C1" s="16" t="s">
        <v>863</v>
      </c>
      <c r="E1" s="16" t="s">
        <v>862</v>
      </c>
      <c r="G1" s="16" t="s">
        <v>861</v>
      </c>
      <c r="I1" s="16" t="s">
        <v>860</v>
      </c>
      <c r="J1" s="8"/>
      <c r="K1" s="8"/>
      <c r="L1" t="s">
        <v>856</v>
      </c>
      <c r="M1" t="s">
        <v>858</v>
      </c>
      <c r="N1" t="s">
        <v>859</v>
      </c>
    </row>
    <row r="2" spans="1:15" ht="153.75" customHeight="1" x14ac:dyDescent="0.25">
      <c r="A2" s="17" t="s">
        <v>16</v>
      </c>
      <c r="B2" t="e" vm="1">
        <v>#VALUE!</v>
      </c>
      <c r="C2" s="17" t="s">
        <v>8</v>
      </c>
      <c r="D2" t="e" vm="2">
        <v>#VALUE!</v>
      </c>
      <c r="E2" s="17" t="s">
        <v>27</v>
      </c>
      <c r="F2" t="e" vm="3">
        <v>#VALUE!</v>
      </c>
      <c r="G2" s="17" t="s">
        <v>28</v>
      </c>
      <c r="H2" t="e" vm="4">
        <v>#VALUE!</v>
      </c>
      <c r="I2" s="17" t="s">
        <v>18</v>
      </c>
      <c r="J2" t="e" vm="5">
        <v>#VALUE!</v>
      </c>
      <c r="L2" t="b">
        <f>IF(ISERROR(MATCH(A2,$E$2:$E$7, 0)), FALSE, TRUE)</f>
        <v>0</v>
      </c>
      <c r="M2" t="b">
        <f>IF(ISERROR(MATCH(A2,$G$2:$G$7, 0)), FALSE, TRUE)</f>
        <v>0</v>
      </c>
      <c r="N2" t="b">
        <f>IF(ISERROR(MATCH(A2,$I$2:$I$7, 0)), FALSE, TRUE)</f>
        <v>0</v>
      </c>
      <c r="O2" t="b">
        <f>IF(ISERROR(MATCH(E2,$G$2:$I$7, 0)), FALSE, TRUE)</f>
        <v>0</v>
      </c>
    </row>
    <row r="3" spans="1:15" ht="159.75" customHeight="1" x14ac:dyDescent="0.25">
      <c r="A3" s="17" t="s">
        <v>23</v>
      </c>
      <c r="B3" t="e" vm="6">
        <v>#VALUE!</v>
      </c>
      <c r="C3" s="17" t="s">
        <v>14</v>
      </c>
      <c r="D3" t="e" vm="7">
        <v>#VALUE!</v>
      </c>
      <c r="E3" s="17" t="s">
        <v>77</v>
      </c>
      <c r="F3" t="e" vm="8">
        <v>#VALUE!</v>
      </c>
      <c r="G3" s="17" t="s">
        <v>97</v>
      </c>
      <c r="H3" t="e" vm="9">
        <v>#VALUE!</v>
      </c>
      <c r="I3" s="17" t="s">
        <v>25</v>
      </c>
      <c r="J3" t="e" vm="10">
        <v>#VALUE!</v>
      </c>
      <c r="L3" t="b">
        <f>IF(ISERROR(MATCH(A3,$E$2:$E$7, 0)), FALSE, TRUE)</f>
        <v>0</v>
      </c>
      <c r="M3" t="b">
        <f t="shared" ref="M3:M21" si="0">IF(ISERROR(MATCH(A3,$G$2:$G$7, 0)), FALSE, TRUE)</f>
        <v>0</v>
      </c>
      <c r="N3" t="b">
        <f t="shared" ref="N3:N21" si="1">IF(ISERROR(MATCH(A3,$I$2:$I$7, 0)), FALSE, TRUE)</f>
        <v>0</v>
      </c>
      <c r="O3" t="b">
        <f t="shared" ref="O3:O7" si="2">IF(ISERROR(MATCH(E3,$G$2:$I$7, 0)), FALSE, TRUE)</f>
        <v>0</v>
      </c>
    </row>
    <row r="4" spans="1:15" ht="167.25" customHeight="1" x14ac:dyDescent="0.25">
      <c r="A4" s="17" t="s">
        <v>30</v>
      </c>
      <c r="B4" t="e" vm="11">
        <v>#VALUE!</v>
      </c>
      <c r="C4" s="17" t="s">
        <v>21</v>
      </c>
      <c r="D4" t="e" vm="12">
        <v>#VALUE!</v>
      </c>
      <c r="E4" s="17" t="s">
        <v>92</v>
      </c>
      <c r="F4" t="e" vm="13">
        <v>#VALUE!</v>
      </c>
      <c r="G4" s="17" t="s">
        <v>76</v>
      </c>
      <c r="H4" t="e" vm="14">
        <v>#VALUE!</v>
      </c>
      <c r="I4" s="17" t="s">
        <v>35</v>
      </c>
      <c r="J4" t="e" vm="15">
        <v>#VALUE!</v>
      </c>
      <c r="L4" t="b">
        <f t="shared" ref="L4:L21" si="3">IF(ISERROR(MATCH(A4,$E$2:$E$7, 0)), FALSE, TRUE)</f>
        <v>0</v>
      </c>
      <c r="M4" t="b">
        <f t="shared" si="0"/>
        <v>0</v>
      </c>
      <c r="N4" t="b">
        <f t="shared" si="1"/>
        <v>0</v>
      </c>
      <c r="O4" t="b">
        <f t="shared" si="2"/>
        <v>0</v>
      </c>
    </row>
    <row r="5" spans="1:15" ht="176.25" customHeight="1" x14ac:dyDescent="0.25">
      <c r="A5" s="17" t="s">
        <v>41</v>
      </c>
      <c r="B5" t="e" vm="16">
        <v>#VALUE!</v>
      </c>
      <c r="C5" s="17" t="s">
        <v>36</v>
      </c>
      <c r="D5" t="e" vm="17">
        <v>#VALUE!</v>
      </c>
      <c r="E5" s="17" t="s">
        <v>32</v>
      </c>
      <c r="F5" t="e" vm="18">
        <v>#VALUE!</v>
      </c>
      <c r="I5" s="17" t="s">
        <v>47</v>
      </c>
      <c r="J5" t="e" vm="19">
        <v>#VALUE!</v>
      </c>
      <c r="L5" t="b">
        <f t="shared" si="3"/>
        <v>0</v>
      </c>
      <c r="M5" t="b">
        <f t="shared" si="0"/>
        <v>0</v>
      </c>
      <c r="N5" t="b">
        <f t="shared" si="1"/>
        <v>0</v>
      </c>
      <c r="O5" t="b">
        <f t="shared" si="2"/>
        <v>0</v>
      </c>
    </row>
    <row r="6" spans="1:15" ht="181.5" customHeight="1" x14ac:dyDescent="0.25">
      <c r="A6" s="17" t="s">
        <v>43</v>
      </c>
      <c r="B6" t="e" vm="20">
        <v>#VALUE!</v>
      </c>
      <c r="C6" s="17" t="s">
        <v>37</v>
      </c>
      <c r="D6" t="e" vm="21">
        <v>#VALUE!</v>
      </c>
      <c r="E6" s="17" t="s">
        <v>39</v>
      </c>
      <c r="F6" t="e" vm="22">
        <v>#VALUE!</v>
      </c>
      <c r="I6" s="17" t="s">
        <v>61</v>
      </c>
      <c r="J6" t="e" vm="23">
        <v>#VALUE!</v>
      </c>
      <c r="L6" t="b">
        <f t="shared" si="3"/>
        <v>0</v>
      </c>
      <c r="M6" t="b">
        <f t="shared" si="0"/>
        <v>0</v>
      </c>
      <c r="N6" t="b">
        <f t="shared" si="1"/>
        <v>0</v>
      </c>
      <c r="O6" t="b">
        <f t="shared" si="2"/>
        <v>0</v>
      </c>
    </row>
    <row r="7" spans="1:15" ht="177" customHeight="1" x14ac:dyDescent="0.25">
      <c r="A7" s="17" t="s">
        <v>49</v>
      </c>
      <c r="B7" t="e" vm="24">
        <v>#VALUE!</v>
      </c>
      <c r="C7" s="17" t="s">
        <v>45</v>
      </c>
      <c r="D7" t="e" vm="25">
        <v>#VALUE!</v>
      </c>
      <c r="E7" s="17" t="s">
        <v>46</v>
      </c>
      <c r="F7" t="e" vm="26">
        <v>#VALUE!</v>
      </c>
      <c r="I7" s="17" t="s">
        <v>65</v>
      </c>
      <c r="J7" t="e" vm="27">
        <v>#VALUE!</v>
      </c>
      <c r="L7" t="b">
        <f t="shared" si="3"/>
        <v>0</v>
      </c>
      <c r="M7" t="b">
        <f t="shared" si="0"/>
        <v>0</v>
      </c>
      <c r="N7" t="b">
        <f t="shared" si="1"/>
        <v>0</v>
      </c>
      <c r="O7" t="b">
        <f t="shared" si="2"/>
        <v>0</v>
      </c>
    </row>
    <row r="8" spans="1:15" ht="180.75" customHeight="1" x14ac:dyDescent="0.25">
      <c r="A8" s="17" t="s">
        <v>52</v>
      </c>
      <c r="B8" t="e" vm="28">
        <v>#VALUE!</v>
      </c>
      <c r="C8" s="17" t="s">
        <v>50</v>
      </c>
      <c r="D8" t="e" vm="29">
        <v>#VALUE!</v>
      </c>
      <c r="I8" s="17" t="s">
        <v>79</v>
      </c>
      <c r="J8" t="e" vm="30">
        <v>#VALUE!</v>
      </c>
      <c r="L8" t="b">
        <f t="shared" si="3"/>
        <v>0</v>
      </c>
      <c r="M8" t="b">
        <f t="shared" si="0"/>
        <v>0</v>
      </c>
      <c r="N8" t="b">
        <f t="shared" si="1"/>
        <v>0</v>
      </c>
    </row>
    <row r="9" spans="1:15" ht="180.75" customHeight="1" x14ac:dyDescent="0.25">
      <c r="A9" s="17" t="s">
        <v>58</v>
      </c>
      <c r="B9" t="e" vm="31">
        <v>#VALUE!</v>
      </c>
      <c r="C9" s="17" t="s">
        <v>56</v>
      </c>
      <c r="D9" t="e" vm="32">
        <v>#VALUE!</v>
      </c>
      <c r="I9" s="17" t="s">
        <v>82</v>
      </c>
      <c r="J9" t="e" vm="33">
        <v>#VALUE!</v>
      </c>
      <c r="L9" t="b">
        <f t="shared" si="3"/>
        <v>0</v>
      </c>
      <c r="M9" t="b">
        <f t="shared" si="0"/>
        <v>0</v>
      </c>
      <c r="N9" t="b">
        <f t="shared" si="1"/>
        <v>0</v>
      </c>
    </row>
    <row r="10" spans="1:15" ht="189" customHeight="1" x14ac:dyDescent="0.25">
      <c r="A10" s="17" t="s">
        <v>63</v>
      </c>
      <c r="B10" t="e" vm="34">
        <v>#VALUE!</v>
      </c>
      <c r="C10" s="17" t="s">
        <v>71</v>
      </c>
      <c r="D10" t="e" vm="35">
        <v>#VALUE!</v>
      </c>
      <c r="I10" s="17" t="s">
        <v>86</v>
      </c>
      <c r="J10" t="e" vm="36">
        <v>#VALUE!</v>
      </c>
      <c r="L10" t="b">
        <f t="shared" si="3"/>
        <v>0</v>
      </c>
      <c r="M10" t="b">
        <f t="shared" si="0"/>
        <v>0</v>
      </c>
      <c r="N10" t="b">
        <f t="shared" si="1"/>
        <v>0</v>
      </c>
    </row>
    <row r="11" spans="1:15" ht="185.25" customHeight="1" x14ac:dyDescent="0.25">
      <c r="A11" s="17" t="s">
        <v>70</v>
      </c>
      <c r="B11" t="e" vm="37">
        <v>#VALUE!</v>
      </c>
      <c r="C11" s="17" t="s">
        <v>72</v>
      </c>
      <c r="D11" t="e" vm="38">
        <v>#VALUE!</v>
      </c>
      <c r="I11" s="17" t="s">
        <v>91</v>
      </c>
      <c r="J11" t="e" vm="39">
        <v>#VALUE!</v>
      </c>
      <c r="L11" t="b">
        <f t="shared" si="3"/>
        <v>0</v>
      </c>
      <c r="M11" t="b">
        <f t="shared" si="0"/>
        <v>0</v>
      </c>
      <c r="N11" t="b">
        <f t="shared" si="1"/>
        <v>0</v>
      </c>
    </row>
    <row r="12" spans="1:15" ht="186" customHeight="1" x14ac:dyDescent="0.25">
      <c r="A12" s="17" t="s">
        <v>88</v>
      </c>
      <c r="B12" t="e" vm="40">
        <v>#VALUE!</v>
      </c>
      <c r="C12" s="17" t="s">
        <v>75</v>
      </c>
      <c r="D12" t="e" vm="41">
        <v>#VALUE!</v>
      </c>
      <c r="I12" s="17" t="s">
        <v>113</v>
      </c>
      <c r="J12" t="e" vm="42">
        <v>#VALUE!</v>
      </c>
      <c r="L12" t="b">
        <f t="shared" si="3"/>
        <v>0</v>
      </c>
      <c r="M12" t="b">
        <f t="shared" si="0"/>
        <v>0</v>
      </c>
      <c r="N12" t="b">
        <f t="shared" si="1"/>
        <v>0</v>
      </c>
    </row>
    <row r="13" spans="1:15" ht="184.5" customHeight="1" x14ac:dyDescent="0.25">
      <c r="A13" s="17" t="s">
        <v>89</v>
      </c>
      <c r="B13" t="e" vm="43">
        <v>#VALUE!</v>
      </c>
      <c r="C13" s="17" t="s">
        <v>83</v>
      </c>
      <c r="D13" t="e" vm="44">
        <v>#VALUE!</v>
      </c>
      <c r="I13" s="17" t="s">
        <v>11</v>
      </c>
      <c r="J13" t="e" vm="45">
        <v>#VALUE!</v>
      </c>
      <c r="L13" t="b">
        <f t="shared" si="3"/>
        <v>0</v>
      </c>
      <c r="M13" t="b">
        <f t="shared" si="0"/>
        <v>0</v>
      </c>
      <c r="N13" t="b">
        <f t="shared" si="1"/>
        <v>0</v>
      </c>
    </row>
    <row r="14" spans="1:15" ht="192.75" customHeight="1" x14ac:dyDescent="0.25">
      <c r="A14" s="17" t="s">
        <v>94</v>
      </c>
      <c r="B14" t="e" vm="46">
        <v>#VALUE!</v>
      </c>
      <c r="C14" s="17" t="s">
        <v>101</v>
      </c>
      <c r="D14" t="e" vm="47">
        <v>#VALUE!</v>
      </c>
      <c r="I14" s="17" t="s">
        <v>54</v>
      </c>
      <c r="J14" t="e" vm="48">
        <v>#VALUE!</v>
      </c>
      <c r="L14" t="b">
        <f t="shared" si="3"/>
        <v>0</v>
      </c>
      <c r="M14" t="b">
        <f t="shared" si="0"/>
        <v>0</v>
      </c>
      <c r="N14" t="b">
        <f t="shared" si="1"/>
        <v>0</v>
      </c>
    </row>
    <row r="15" spans="1:15" ht="194.25" customHeight="1" x14ac:dyDescent="0.25">
      <c r="A15" s="17" t="s">
        <v>98</v>
      </c>
      <c r="B15" t="e" vm="49">
        <v>#VALUE!</v>
      </c>
      <c r="C15" s="17" t="s">
        <v>104</v>
      </c>
      <c r="D15" t="e" vm="50">
        <v>#VALUE!</v>
      </c>
      <c r="I15" s="17" t="s">
        <v>57</v>
      </c>
      <c r="J15" t="e" vm="51">
        <v>#VALUE!</v>
      </c>
      <c r="L15" t="b">
        <f t="shared" si="3"/>
        <v>0</v>
      </c>
      <c r="M15" t="b">
        <f t="shared" si="0"/>
        <v>0</v>
      </c>
      <c r="N15" t="b">
        <f t="shared" si="1"/>
        <v>0</v>
      </c>
    </row>
    <row r="16" spans="1:15" ht="193.5" customHeight="1" x14ac:dyDescent="0.25">
      <c r="A16" s="17" t="s">
        <v>100</v>
      </c>
      <c r="B16" t="e" vm="52">
        <v>#VALUE!</v>
      </c>
      <c r="C16" s="17" t="s">
        <v>107</v>
      </c>
      <c r="D16" t="e" vm="53">
        <v>#VALUE!</v>
      </c>
      <c r="I16" s="17" t="s">
        <v>60</v>
      </c>
      <c r="J16" t="e" vm="54">
        <v>#VALUE!</v>
      </c>
      <c r="L16" t="b">
        <f t="shared" si="3"/>
        <v>0</v>
      </c>
      <c r="M16" t="b">
        <f t="shared" si="0"/>
        <v>0</v>
      </c>
      <c r="N16" t="b">
        <f t="shared" si="1"/>
        <v>0</v>
      </c>
    </row>
    <row r="17" spans="1:14" ht="206.25" customHeight="1" x14ac:dyDescent="0.25">
      <c r="A17" s="17" t="s">
        <v>103</v>
      </c>
      <c r="B17" t="e" vm="55">
        <v>#VALUE!</v>
      </c>
      <c r="I17" s="17" t="s">
        <v>67</v>
      </c>
      <c r="J17" t="e" vm="56">
        <v>#VALUE!</v>
      </c>
      <c r="L17" t="b">
        <f t="shared" si="3"/>
        <v>0</v>
      </c>
      <c r="M17" t="b">
        <f t="shared" si="0"/>
        <v>0</v>
      </c>
      <c r="N17" t="b">
        <f t="shared" si="1"/>
        <v>0</v>
      </c>
    </row>
    <row r="18" spans="1:14" ht="198" customHeight="1" x14ac:dyDescent="0.25">
      <c r="A18" s="17" t="s">
        <v>106</v>
      </c>
      <c r="B18" t="e" vm="57">
        <v>#VALUE!</v>
      </c>
      <c r="I18" s="17" t="s">
        <v>69</v>
      </c>
      <c r="J18" t="e" vm="58">
        <v>#VALUE!</v>
      </c>
      <c r="L18" t="b">
        <f t="shared" si="3"/>
        <v>0</v>
      </c>
      <c r="M18" t="b">
        <f t="shared" si="0"/>
        <v>0</v>
      </c>
      <c r="N18" t="b">
        <f t="shared" si="1"/>
        <v>0</v>
      </c>
    </row>
    <row r="19" spans="1:14" ht="208.5" customHeight="1" x14ac:dyDescent="0.25">
      <c r="A19" s="17" t="s">
        <v>109</v>
      </c>
      <c r="B19" t="e" vm="59">
        <v>#VALUE!</v>
      </c>
      <c r="I19" s="17" t="s">
        <v>73</v>
      </c>
      <c r="J19" t="e" vm="60">
        <v>#VALUE!</v>
      </c>
      <c r="L19" t="b">
        <f t="shared" si="3"/>
        <v>0</v>
      </c>
      <c r="M19" t="b">
        <f t="shared" si="0"/>
        <v>0</v>
      </c>
      <c r="N19" t="b">
        <f t="shared" si="1"/>
        <v>0</v>
      </c>
    </row>
    <row r="20" spans="1:14" ht="195" customHeight="1" x14ac:dyDescent="0.25">
      <c r="A20" s="17" t="s">
        <v>112</v>
      </c>
      <c r="B20" t="e" vm="61">
        <v>#VALUE!</v>
      </c>
      <c r="I20" s="17" t="s">
        <v>74</v>
      </c>
      <c r="J20" t="e" vm="62">
        <v>#VALUE!</v>
      </c>
      <c r="L20" t="b">
        <f t="shared" si="3"/>
        <v>0</v>
      </c>
      <c r="M20" t="b">
        <f t="shared" si="0"/>
        <v>0</v>
      </c>
      <c r="N20" t="b">
        <f t="shared" si="1"/>
        <v>0</v>
      </c>
    </row>
    <row r="21" spans="1:14" ht="198.75" customHeight="1" x14ac:dyDescent="0.25">
      <c r="A21" s="17" t="s">
        <v>115</v>
      </c>
      <c r="B21" t="e" vm="63">
        <v>#VALUE!</v>
      </c>
      <c r="I21" s="17" t="s">
        <v>81</v>
      </c>
      <c r="J21" t="e" vm="64">
        <v>#VALUE!</v>
      </c>
      <c r="L21" t="b">
        <f t="shared" si="3"/>
        <v>0</v>
      </c>
      <c r="M21" t="b">
        <f t="shared" si="0"/>
        <v>0</v>
      </c>
      <c r="N21" t="b">
        <f t="shared" si="1"/>
        <v>0</v>
      </c>
    </row>
    <row r="22" spans="1:14" ht="165" customHeight="1" x14ac:dyDescent="0.25">
      <c r="I22" s="17" t="s">
        <v>85</v>
      </c>
      <c r="J22" t="e" vm="65">
        <v>#VALUE!</v>
      </c>
    </row>
    <row r="23" spans="1:14" ht="172.5" customHeight="1" x14ac:dyDescent="0.25">
      <c r="I23" s="17" t="s">
        <v>93</v>
      </c>
      <c r="J23" t="e" vm="66">
        <v>#VALUE!</v>
      </c>
    </row>
    <row r="24" spans="1:14" ht="160.5" customHeight="1" x14ac:dyDescent="0.25">
      <c r="I24" s="17" t="s">
        <v>96</v>
      </c>
      <c r="J24" t="e" vm="67">
        <v>#VALUE!</v>
      </c>
    </row>
    <row r="25" spans="1:14" ht="187.5" customHeight="1" x14ac:dyDescent="0.25">
      <c r="I25" s="17" t="s">
        <v>99</v>
      </c>
      <c r="J25" t="e" vm="68">
        <v>#VALUE!</v>
      </c>
    </row>
    <row r="26" spans="1:14" ht="167.25" customHeight="1" x14ac:dyDescent="0.25">
      <c r="I26" s="17" t="s">
        <v>105</v>
      </c>
      <c r="J26" t="e" vm="69">
        <v>#VALUE!</v>
      </c>
    </row>
    <row r="27" spans="1:14" ht="171.75" customHeight="1" x14ac:dyDescent="0.25">
      <c r="I27" s="17" t="s">
        <v>111</v>
      </c>
      <c r="J27" t="e" vm="70">
        <v>#VALUE!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21</vt:i4>
      </vt:variant>
    </vt:vector>
  </HeadingPairs>
  <TitlesOfParts>
    <vt:vector size="21" baseType="lpstr">
      <vt:lpstr>Contents</vt:lpstr>
      <vt:lpstr>data-stats-full</vt:lpstr>
      <vt:lpstr>data-pre-covid</vt:lpstr>
      <vt:lpstr>data-post-covid</vt:lpstr>
      <vt:lpstr>data-stats-comp</vt:lpstr>
      <vt:lpstr>unit-root-full</vt:lpstr>
      <vt:lpstr>unit-root-pre-covid</vt:lpstr>
      <vt:lpstr>MSUR test results</vt:lpstr>
      <vt:lpstr>Summary from MS UR</vt:lpstr>
      <vt:lpstr>Summary Stats Part II</vt:lpstr>
      <vt:lpstr>Regime Type Summary</vt:lpstr>
      <vt:lpstr>Regime Type by Year</vt:lpstr>
      <vt:lpstr>Regime Type by Year and CAB </vt:lpstr>
      <vt:lpstr>Regime Type by Year and IDC</vt:lpstr>
      <vt:lpstr>Regime Type and Currency Flex</vt:lpstr>
      <vt:lpstr>Regime Type and Financial Open</vt:lpstr>
      <vt:lpstr>Regime Type and Commodity Ex</vt:lpstr>
      <vt:lpstr>Fig 1</vt:lpstr>
      <vt:lpstr>Fig 2</vt:lpstr>
      <vt:lpstr>Fig3</vt:lpstr>
      <vt:lpstr>Fig4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 Clower</dc:creator>
  <cp:lastModifiedBy>Eric Clower</cp:lastModifiedBy>
  <dcterms:created xsi:type="dcterms:W3CDTF">2023-09-26T01:36:40Z</dcterms:created>
  <dcterms:modified xsi:type="dcterms:W3CDTF">2024-03-24T17:00:08Z</dcterms:modified>
</cp:coreProperties>
</file>